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RDRAOI\Desktop\Fiche PP ad&amp;d2.5\"/>
    </mc:Choice>
  </mc:AlternateContent>
  <bookViews>
    <workbookView xWindow="0" yWindow="0" windowWidth="19890" windowHeight="126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0" i="1" l="1"/>
  <c r="G51" i="1" s="1"/>
  <c r="C86" i="1" l="1"/>
  <c r="C95" i="1"/>
  <c r="H33" i="1" l="1"/>
  <c r="H31" i="1"/>
  <c r="H29" i="1"/>
  <c r="G24" i="1"/>
  <c r="H88" i="1"/>
  <c r="G74" i="1"/>
  <c r="G23" i="1"/>
  <c r="A28" i="1"/>
  <c r="C40" i="1"/>
  <c r="G25" i="1" l="1"/>
  <c r="G49" i="1"/>
  <c r="H100" i="1" s="1"/>
  <c r="A38" i="1"/>
  <c r="A36" i="1"/>
  <c r="A34" i="1"/>
  <c r="A32" i="1"/>
  <c r="A30" i="1"/>
  <c r="H74" i="1"/>
  <c r="G75" i="1" l="1"/>
  <c r="H91" i="1" l="1"/>
  <c r="H93" i="1" s="1"/>
  <c r="H101" i="1"/>
  <c r="H102" i="1" s="1"/>
  <c r="H103" i="1"/>
</calcChain>
</file>

<file path=xl/comments1.xml><?xml version="1.0" encoding="utf-8"?>
<comments xmlns="http://schemas.openxmlformats.org/spreadsheetml/2006/main">
  <authors>
    <author>MORDRAOI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MORDRAOI:</t>
        </r>
        <r>
          <rPr>
            <sz val="9"/>
            <color indexed="81"/>
            <rFont val="Tahoma"/>
            <family val="2"/>
          </rPr>
          <t xml:space="preserve">
2 Points pour 1 Point</t>
        </r>
      </text>
    </comment>
    <comment ref="B17" authorId="0" shapeId="0">
      <text>
        <r>
          <rPr>
            <b/>
            <sz val="9"/>
            <color indexed="81"/>
            <rFont val="Tahoma"/>
            <family val="2"/>
          </rPr>
          <t>MORDRAOI:</t>
        </r>
        <r>
          <rPr>
            <sz val="9"/>
            <color indexed="81"/>
            <rFont val="Tahoma"/>
            <family val="2"/>
          </rPr>
          <t xml:space="preserve">
Si +1, entrez 1. Si -1, entrez -1. Si 0, laissez vide ou entrez 0.</t>
        </r>
      </text>
    </comment>
  </commentList>
</comments>
</file>

<file path=xl/sharedStrings.xml><?xml version="1.0" encoding="utf-8"?>
<sst xmlns="http://schemas.openxmlformats.org/spreadsheetml/2006/main" count="166" uniqueCount="137">
  <si>
    <t>Fiche de Création de Personnage pour AD&amp;D 2.5</t>
  </si>
  <si>
    <t>Méthode utilisée :</t>
  </si>
  <si>
    <t>Caractéristiques</t>
  </si>
  <si>
    <t>Force</t>
  </si>
  <si>
    <t>Dextérité</t>
  </si>
  <si>
    <t>Constitution</t>
  </si>
  <si>
    <t>Intelligence</t>
  </si>
  <si>
    <t>Sagesse</t>
  </si>
  <si>
    <t>Charisme</t>
  </si>
  <si>
    <t>Valeur</t>
  </si>
  <si>
    <t>Sous-Carac</t>
  </si>
  <si>
    <t>Endurance</t>
  </si>
  <si>
    <t>Puissance</t>
  </si>
  <si>
    <t>Précision</t>
  </si>
  <si>
    <t>Equilibre</t>
  </si>
  <si>
    <t>Resistance</t>
  </si>
  <si>
    <t>Vigueur</t>
  </si>
  <si>
    <t>Intellect</t>
  </si>
  <si>
    <t>Erudition</t>
  </si>
  <si>
    <t>Intuition</t>
  </si>
  <si>
    <t>Volonté</t>
  </si>
  <si>
    <t>Magnétisme</t>
  </si>
  <si>
    <t>Charme</t>
  </si>
  <si>
    <t>Race de Personnage :</t>
  </si>
  <si>
    <t>Capacités Raciales</t>
  </si>
  <si>
    <t>Coût</t>
  </si>
  <si>
    <t xml:space="preserve">Points de Personnage reçus: </t>
  </si>
  <si>
    <t>Coût Total  de la Race :</t>
  </si>
  <si>
    <t>PP restants :</t>
  </si>
  <si>
    <t>Bonus/Malus</t>
  </si>
  <si>
    <t>Ajustements raciaux :</t>
  </si>
  <si>
    <t>Bonus de PP dù à Erudition :</t>
  </si>
  <si>
    <t>4 - Choix d’un profil</t>
  </si>
  <si>
    <t>PROFIL :</t>
  </si>
  <si>
    <t>Avantages du profil</t>
  </si>
  <si>
    <t>Nom du Personnage :</t>
  </si>
  <si>
    <t>Taille :</t>
  </si>
  <si>
    <t>CM</t>
  </si>
  <si>
    <t>Poids :</t>
  </si>
  <si>
    <t>KG</t>
  </si>
  <si>
    <t>Age :</t>
  </si>
  <si>
    <t>ANS</t>
  </si>
  <si>
    <t>Age Max. :</t>
  </si>
  <si>
    <t>Détermination de la Classe Sociale (2d6) :</t>
  </si>
  <si>
    <t>RACES</t>
  </si>
  <si>
    <t>Bonus</t>
  </si>
  <si>
    <t>Arpenteur de Sorts</t>
  </si>
  <si>
    <t>Autres</t>
  </si>
  <si>
    <t>variable</t>
  </si>
  <si>
    <t>Barbare</t>
  </si>
  <si>
    <t>Demi-Elfe</t>
  </si>
  <si>
    <t>Barde</t>
  </si>
  <si>
    <t>Demi-Ogre</t>
  </si>
  <si>
    <t>Chaman</t>
  </si>
  <si>
    <t>Demi-Orque</t>
  </si>
  <si>
    <t>Chanteur de Sorts</t>
  </si>
  <si>
    <t>Elfe Aquatique</t>
  </si>
  <si>
    <t>Clerc</t>
  </si>
  <si>
    <t>Elfe Noir</t>
  </si>
  <si>
    <t>Croisé</t>
  </si>
  <si>
    <t>Elfe Gris</t>
  </si>
  <si>
    <t>Druide</t>
  </si>
  <si>
    <t>Elfe Haut</t>
  </si>
  <si>
    <t>Guerrier</t>
  </si>
  <si>
    <t>Elfe Sylvestre</t>
  </si>
  <si>
    <t>Mage Spécialiste</t>
  </si>
  <si>
    <t>Gnome de Profondeurs</t>
  </si>
  <si>
    <t>Magicien</t>
  </si>
  <si>
    <t>Gnome des Rochers</t>
  </si>
  <si>
    <t>Moine</t>
  </si>
  <si>
    <t>Gnomes des Forêts</t>
  </si>
  <si>
    <t>Mystique</t>
  </si>
  <si>
    <t>Humain</t>
  </si>
  <si>
    <t>Paladin</t>
  </si>
  <si>
    <t>Nain des Collines</t>
  </si>
  <si>
    <t>Prêtre Spécialiste</t>
  </si>
  <si>
    <t>Nain des Montagnes</t>
  </si>
  <si>
    <t>Psioniste</t>
  </si>
  <si>
    <t>Nain des Profondeurs</t>
  </si>
  <si>
    <t>Rôdeur</t>
  </si>
  <si>
    <t>Nains Gris</t>
  </si>
  <si>
    <t>Templier</t>
  </si>
  <si>
    <t>Petite-Gens, Costaud</t>
  </si>
  <si>
    <t>Voleur</t>
  </si>
  <si>
    <t>Petite-Gens, Grand-gars</t>
  </si>
  <si>
    <t>Mono-classé</t>
  </si>
  <si>
    <t>Petite-Gens, Pieds Velus</t>
  </si>
  <si>
    <t>Bi-classé</t>
  </si>
  <si>
    <t>Classe Inférieure</t>
  </si>
  <si>
    <t>Classe Moyenne Inférieure</t>
  </si>
  <si>
    <t>Classe Moyenne Supérieure</t>
  </si>
  <si>
    <t>Classe Supérieure</t>
  </si>
  <si>
    <t>Points de Compétences Diverses :</t>
  </si>
  <si>
    <t>Points de Compétences Martiales :</t>
  </si>
  <si>
    <t>PP</t>
  </si>
  <si>
    <t>Habiletés de Classe</t>
  </si>
  <si>
    <t>Coût Total de la Classe :</t>
  </si>
  <si>
    <t>3 - Choix de la classe de Personnage</t>
  </si>
  <si>
    <t>Dons</t>
  </si>
  <si>
    <t>COUT TOTAL</t>
  </si>
  <si>
    <t>Desavantages</t>
  </si>
  <si>
    <t>Compétences Martiales</t>
  </si>
  <si>
    <t>Compétences Diverses</t>
  </si>
  <si>
    <t>SOUS TOTAL</t>
  </si>
  <si>
    <t>Attribué</t>
  </si>
  <si>
    <t>Coût Total Compétences, Dons :</t>
  </si>
  <si>
    <t xml:space="preserve">PP reçus Total : </t>
  </si>
  <si>
    <t xml:space="preserve">PP utilisés Total : </t>
  </si>
  <si>
    <t>PP restant Total :</t>
  </si>
  <si>
    <t>Vérif</t>
  </si>
  <si>
    <t>Desavantages du Profil</t>
  </si>
  <si>
    <t>CLASSES</t>
  </si>
  <si>
    <t>Classe 1</t>
  </si>
  <si>
    <t>Classe 2</t>
  </si>
  <si>
    <t>Classe 3</t>
  </si>
  <si>
    <t>1 - Tirage des caractéristiques principales :</t>
  </si>
  <si>
    <t>2 - Choix de la race du Personnage :</t>
  </si>
  <si>
    <t>Argent de Départ :</t>
  </si>
  <si>
    <t>PO</t>
  </si>
  <si>
    <t>Ajustées</t>
  </si>
  <si>
    <t>PP reçus</t>
  </si>
  <si>
    <t>Valeur initiale</t>
  </si>
  <si>
    <t>Alignement :</t>
  </si>
  <si>
    <t>Alignement</t>
  </si>
  <si>
    <t>Classe Sociale</t>
  </si>
  <si>
    <t>Loyal Bon</t>
  </si>
  <si>
    <t>Loyal Neutre</t>
  </si>
  <si>
    <t>Loyal Mauvais</t>
  </si>
  <si>
    <t>Neutre Bon</t>
  </si>
  <si>
    <t>Neutre Mauvais</t>
  </si>
  <si>
    <t>Neutre absolu</t>
  </si>
  <si>
    <t>Chaotique Bon</t>
  </si>
  <si>
    <t>Chaotique Neutre</t>
  </si>
  <si>
    <t>Chaotique Mauvais</t>
  </si>
  <si>
    <t>By Mordraoi</t>
  </si>
  <si>
    <t>5 - Désavantages, Dons et Compétences</t>
  </si>
  <si>
    <t>Restrictions Optionelles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</si>
</sst>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9"/>
      <color theme="1"/>
      <name val="Century Schoolbook T.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u/>
      <sz val="8"/>
      <color rgb="FF141414"/>
      <name val="Calibri"/>
      <family val="2"/>
      <scheme val="minor"/>
    </font>
    <font>
      <u/>
      <sz val="8"/>
      <color theme="1"/>
      <name val="Calibri"/>
      <family val="2"/>
      <scheme val="minor"/>
    </font>
    <font>
      <sz val="8"/>
      <color rgb="FF141414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Century Schoolbook T."/>
    </font>
    <font>
      <b/>
      <sz val="9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1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theme="1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theme="1"/>
      </top>
      <bottom/>
      <diagonal/>
    </border>
    <border>
      <left style="thin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9">
    <xf numFmtId="0" fontId="0" fillId="0" borderId="0" xfId="0"/>
    <xf numFmtId="0" fontId="3" fillId="0" borderId="0" xfId="0" applyFont="1"/>
    <xf numFmtId="0" fontId="3" fillId="0" borderId="0" xfId="0" applyFont="1" applyBorder="1"/>
    <xf numFmtId="0" fontId="1" fillId="0" borderId="0" xfId="0" applyFont="1"/>
    <xf numFmtId="0" fontId="3" fillId="0" borderId="0" xfId="0" applyFont="1" applyAlignment="1">
      <alignment horizontal="left"/>
    </xf>
    <xf numFmtId="0" fontId="3" fillId="4" borderId="14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/>
    <xf numFmtId="0" fontId="1" fillId="0" borderId="29" xfId="0" applyFont="1" applyBorder="1" applyAlignment="1">
      <alignment horizontal="center"/>
    </xf>
    <xf numFmtId="0" fontId="1" fillId="0" borderId="4" xfId="0" applyFont="1" applyBorder="1"/>
    <xf numFmtId="0" fontId="1" fillId="0" borderId="0" xfId="0" applyFont="1" applyBorder="1"/>
    <xf numFmtId="0" fontId="1" fillId="0" borderId="2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38" xfId="0" applyFont="1" applyBorder="1" applyAlignment="1">
      <alignment horizontal="center"/>
    </xf>
    <xf numFmtId="0" fontId="3" fillId="4" borderId="38" xfId="0" applyFont="1" applyFill="1" applyBorder="1" applyAlignment="1">
      <alignment horizontal="center"/>
    </xf>
    <xf numFmtId="0" fontId="3" fillId="4" borderId="39" xfId="0" applyFont="1" applyFill="1" applyBorder="1" applyAlignment="1">
      <alignment horizontal="center"/>
    </xf>
    <xf numFmtId="0" fontId="8" fillId="5" borderId="48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1" fillId="0" borderId="28" xfId="0" applyFont="1" applyBorder="1"/>
    <xf numFmtId="0" fontId="1" fillId="0" borderId="0" xfId="0" applyFont="1" applyBorder="1" applyAlignment="1">
      <alignment horizontal="center"/>
    </xf>
    <xf numFmtId="0" fontId="0" fillId="0" borderId="30" xfId="0" applyBorder="1"/>
    <xf numFmtId="0" fontId="0" fillId="0" borderId="21" xfId="0" applyBorder="1"/>
    <xf numFmtId="0" fontId="0" fillId="0" borderId="31" xfId="0" applyBorder="1"/>
    <xf numFmtId="0" fontId="6" fillId="0" borderId="0" xfId="0" applyFont="1" applyAlignment="1">
      <alignment horizontal="right"/>
    </xf>
    <xf numFmtId="0" fontId="8" fillId="5" borderId="7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4" borderId="5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10" fillId="0" borderId="0" xfId="0" applyFont="1"/>
    <xf numFmtId="0" fontId="3" fillId="3" borderId="44" xfId="0" applyFont="1" applyFill="1" applyBorder="1" applyAlignment="1">
      <alignment horizontal="center"/>
    </xf>
    <xf numFmtId="0" fontId="3" fillId="3" borderId="49" xfId="0" applyFont="1" applyFill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6" borderId="49" xfId="0" applyFont="1" applyFill="1" applyBorder="1" applyAlignment="1">
      <alignment horizontal="center"/>
    </xf>
    <xf numFmtId="0" fontId="3" fillId="4" borderId="45" xfId="0" applyFont="1" applyFill="1" applyBorder="1" applyAlignment="1">
      <alignment horizontal="center"/>
    </xf>
    <xf numFmtId="0" fontId="3" fillId="4" borderId="49" xfId="0" applyFont="1" applyFill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6" borderId="45" xfId="0" applyFont="1" applyFill="1" applyBorder="1" applyAlignment="1">
      <alignment horizontal="center"/>
    </xf>
    <xf numFmtId="0" fontId="3" fillId="7" borderId="45" xfId="0" applyFont="1" applyFill="1" applyBorder="1" applyAlignment="1">
      <alignment horizontal="center"/>
    </xf>
    <xf numFmtId="0" fontId="3" fillId="3" borderId="51" xfId="0" applyFont="1" applyFill="1" applyBorder="1" applyAlignment="1">
      <alignment horizontal="center"/>
    </xf>
    <xf numFmtId="0" fontId="3" fillId="7" borderId="47" xfId="0" applyFont="1" applyFill="1" applyBorder="1" applyAlignment="1">
      <alignment horizontal="center"/>
    </xf>
    <xf numFmtId="0" fontId="3" fillId="7" borderId="49" xfId="0" applyFont="1" applyFill="1" applyBorder="1" applyAlignment="1">
      <alignment horizontal="center"/>
    </xf>
    <xf numFmtId="0" fontId="3" fillId="6" borderId="35" xfId="0" applyFont="1" applyFill="1" applyBorder="1" applyAlignment="1">
      <alignment horizontal="center"/>
    </xf>
    <xf numFmtId="0" fontId="3" fillId="4" borderId="44" xfId="0" applyFont="1" applyFill="1" applyBorder="1" applyAlignment="1">
      <alignment horizontal="center"/>
    </xf>
    <xf numFmtId="0" fontId="3" fillId="7" borderId="46" xfId="0" applyFont="1" applyFill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4" borderId="37" xfId="0" applyFont="1" applyFill="1" applyBorder="1" applyAlignment="1">
      <alignment horizontal="center"/>
    </xf>
    <xf numFmtId="0" fontId="8" fillId="5" borderId="25" xfId="0" applyFont="1" applyFill="1" applyBorder="1" applyAlignment="1">
      <alignment horizontal="center"/>
    </xf>
    <xf numFmtId="0" fontId="3" fillId="3" borderId="19" xfId="0" applyFont="1" applyFill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4" fillId="0" borderId="17" xfId="0" applyFont="1" applyBorder="1"/>
    <xf numFmtId="0" fontId="3" fillId="3" borderId="13" xfId="0" applyFont="1" applyFill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4" fillId="0" borderId="24" xfId="0" applyFont="1" applyBorder="1"/>
    <xf numFmtId="0" fontId="3" fillId="3" borderId="40" xfId="0" applyFont="1" applyFill="1" applyBorder="1" applyAlignment="1">
      <alignment horizontal="left"/>
    </xf>
    <xf numFmtId="0" fontId="8" fillId="5" borderId="24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left"/>
    </xf>
    <xf numFmtId="0" fontId="4" fillId="0" borderId="32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50" xfId="0" applyFont="1" applyBorder="1" applyAlignment="1">
      <alignment horizontal="center"/>
    </xf>
    <xf numFmtId="0" fontId="3" fillId="4" borderId="53" xfId="0" applyFont="1" applyFill="1" applyBorder="1" applyAlignment="1">
      <alignment horizontal="center"/>
    </xf>
    <xf numFmtId="0" fontId="3" fillId="6" borderId="38" xfId="0" applyFont="1" applyFill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8" fillId="5" borderId="50" xfId="0" applyFont="1" applyFill="1" applyBorder="1" applyAlignment="1">
      <alignment horizontal="center"/>
    </xf>
    <xf numFmtId="0" fontId="3" fillId="3" borderId="54" xfId="0" applyFont="1" applyFill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4" fillId="0" borderId="9" xfId="0" applyFont="1" applyBorder="1" applyAlignment="1">
      <alignment horizontal="right"/>
    </xf>
    <xf numFmtId="0" fontId="3" fillId="4" borderId="29" xfId="0" applyFont="1" applyFill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4" borderId="23" xfId="0" applyFont="1" applyFill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12" fillId="5" borderId="36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4" fillId="0" borderId="60" xfId="0" applyFont="1" applyBorder="1" applyAlignment="1">
      <alignment horizontal="center"/>
    </xf>
    <xf numFmtId="0" fontId="3" fillId="0" borderId="6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8" fillId="5" borderId="63" xfId="0" applyFont="1" applyFill="1" applyBorder="1" applyAlignment="1">
      <alignment horizontal="center"/>
    </xf>
    <xf numFmtId="0" fontId="3" fillId="0" borderId="64" xfId="0" applyFont="1" applyBorder="1" applyAlignment="1">
      <alignment horizontal="center"/>
    </xf>
    <xf numFmtId="0" fontId="3" fillId="4" borderId="64" xfId="0" applyFont="1" applyFill="1" applyBorder="1" applyAlignment="1">
      <alignment horizontal="center"/>
    </xf>
    <xf numFmtId="0" fontId="3" fillId="6" borderId="64" xfId="0" applyFont="1" applyFill="1" applyBorder="1" applyAlignment="1">
      <alignment horizontal="center"/>
    </xf>
    <xf numFmtId="0" fontId="3" fillId="4" borderId="43" xfId="0" applyFont="1" applyFill="1" applyBorder="1" applyAlignment="1">
      <alignment horizontal="center"/>
    </xf>
    <xf numFmtId="0" fontId="8" fillId="5" borderId="63" xfId="0" applyFont="1" applyFill="1" applyBorder="1"/>
    <xf numFmtId="0" fontId="3" fillId="0" borderId="39" xfId="0" applyFont="1" applyBorder="1" applyAlignment="1">
      <alignment horizontal="center"/>
    </xf>
    <xf numFmtId="0" fontId="3" fillId="0" borderId="0" xfId="0" applyFont="1" applyBorder="1"/>
    <xf numFmtId="0" fontId="3" fillId="4" borderId="0" xfId="0" applyFont="1" applyFill="1" applyBorder="1"/>
    <xf numFmtId="0" fontId="3" fillId="0" borderId="21" xfId="0" applyFont="1" applyBorder="1"/>
    <xf numFmtId="0" fontId="3" fillId="0" borderId="42" xfId="0" applyFont="1" applyBorder="1" applyAlignment="1">
      <alignment horizontal="center"/>
    </xf>
    <xf numFmtId="0" fontId="4" fillId="0" borderId="0" xfId="0" applyFont="1" applyBorder="1"/>
    <xf numFmtId="0" fontId="3" fillId="0" borderId="0" xfId="0" applyFont="1" applyAlignment="1">
      <alignment horizontal="center"/>
    </xf>
    <xf numFmtId="0" fontId="4" fillId="0" borderId="43" xfId="0" applyFont="1" applyBorder="1" applyAlignment="1">
      <alignment horizontal="center"/>
    </xf>
    <xf numFmtId="0" fontId="4" fillId="0" borderId="57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3" fillId="4" borderId="28" xfId="0" applyFont="1" applyFill="1" applyBorder="1"/>
    <xf numFmtId="0" fontId="4" fillId="8" borderId="12" xfId="0" applyFont="1" applyFill="1" applyBorder="1" applyAlignment="1">
      <alignment horizontal="center"/>
    </xf>
    <xf numFmtId="0" fontId="4" fillId="8" borderId="43" xfId="0" applyFont="1" applyFill="1" applyBorder="1" applyAlignment="1">
      <alignment horizontal="center"/>
    </xf>
    <xf numFmtId="0" fontId="8" fillId="5" borderId="2" xfId="0" applyFont="1" applyFill="1" applyBorder="1"/>
    <xf numFmtId="0" fontId="0" fillId="0" borderId="29" xfId="0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30" xfId="0" applyFont="1" applyBorder="1"/>
    <xf numFmtId="0" fontId="1" fillId="0" borderId="21" xfId="0" applyFont="1" applyBorder="1"/>
    <xf numFmtId="0" fontId="1" fillId="0" borderId="3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31" xfId="0" applyFont="1" applyBorder="1"/>
    <xf numFmtId="0" fontId="16" fillId="0" borderId="27" xfId="0" applyFont="1" applyBorder="1"/>
    <xf numFmtId="0" fontId="17" fillId="0" borderId="27" xfId="0" applyFont="1" applyBorder="1" applyAlignment="1">
      <alignment horizontal="center"/>
    </xf>
    <xf numFmtId="0" fontId="17" fillId="0" borderId="29" xfId="0" applyFont="1" applyBorder="1" applyAlignment="1">
      <alignment horizontal="center"/>
    </xf>
    <xf numFmtId="0" fontId="1" fillId="0" borderId="0" xfId="0" applyFont="1" applyFill="1" applyBorder="1"/>
    <xf numFmtId="0" fontId="1" fillId="0" borderId="29" xfId="0" applyFont="1" applyBorder="1"/>
    <xf numFmtId="0" fontId="1" fillId="0" borderId="23" xfId="0" applyFont="1" applyBorder="1"/>
    <xf numFmtId="0" fontId="0" fillId="0" borderId="23" xfId="0" applyBorder="1"/>
    <xf numFmtId="0" fontId="1" fillId="0" borderId="21" xfId="0" applyFont="1" applyFill="1" applyBorder="1"/>
    <xf numFmtId="0" fontId="18" fillId="4" borderId="27" xfId="0" applyFont="1" applyFill="1" applyBorder="1" applyAlignment="1">
      <alignment horizontal="left"/>
    </xf>
    <xf numFmtId="0" fontId="18" fillId="0" borderId="4" xfId="0" applyFont="1" applyBorder="1" applyAlignment="1">
      <alignment horizontal="left"/>
    </xf>
    <xf numFmtId="0" fontId="18" fillId="4" borderId="4" xfId="0" applyFont="1" applyFill="1" applyBorder="1" applyAlignment="1">
      <alignment horizontal="left"/>
    </xf>
    <xf numFmtId="0" fontId="18" fillId="0" borderId="30" xfId="0" applyFont="1" applyBorder="1" applyAlignment="1">
      <alignment horizontal="left"/>
    </xf>
    <xf numFmtId="0" fontId="6" fillId="0" borderId="0" xfId="0" applyFont="1" applyBorder="1"/>
    <xf numFmtId="0" fontId="3" fillId="9" borderId="52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4" borderId="22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6" borderId="22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2" fillId="5" borderId="38" xfId="0" applyFont="1" applyFill="1" applyBorder="1" applyAlignment="1">
      <alignment horizontal="center"/>
    </xf>
    <xf numFmtId="0" fontId="3" fillId="0" borderId="24" xfId="0" applyFont="1" applyBorder="1"/>
    <xf numFmtId="0" fontId="3" fillId="0" borderId="26" xfId="0" applyFont="1" applyBorder="1"/>
    <xf numFmtId="0" fontId="3" fillId="4" borderId="3" xfId="0" applyFont="1" applyFill="1" applyBorder="1"/>
    <xf numFmtId="0" fontId="3" fillId="4" borderId="0" xfId="0" applyFont="1" applyFill="1" applyBorder="1"/>
    <xf numFmtId="0" fontId="3" fillId="0" borderId="3" xfId="0" applyFont="1" applyBorder="1"/>
    <xf numFmtId="0" fontId="3" fillId="0" borderId="0" xfId="0" applyFont="1" applyBorder="1"/>
    <xf numFmtId="0" fontId="3" fillId="6" borderId="3" xfId="0" applyFont="1" applyFill="1" applyBorder="1"/>
    <xf numFmtId="0" fontId="3" fillId="6" borderId="0" xfId="0" applyFont="1" applyFill="1" applyBorder="1"/>
    <xf numFmtId="0" fontId="3" fillId="4" borderId="8" xfId="0" applyFont="1" applyFill="1" applyBorder="1"/>
    <xf numFmtId="0" fontId="3" fillId="4" borderId="9" xfId="0" applyFont="1" applyFill="1" applyBorder="1"/>
    <xf numFmtId="0" fontId="8" fillId="5" borderId="6" xfId="0" applyFont="1" applyFill="1" applyBorder="1"/>
    <xf numFmtId="0" fontId="8" fillId="5" borderId="5" xfId="0" applyFont="1" applyFill="1" applyBorder="1"/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9" fillId="0" borderId="0" xfId="0" applyFont="1"/>
    <xf numFmtId="0" fontId="6" fillId="0" borderId="3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0" fontId="6" fillId="4" borderId="3" xfId="0" applyFont="1" applyFill="1" applyBorder="1" applyAlignment="1">
      <alignment horizontal="left"/>
    </xf>
    <xf numFmtId="0" fontId="6" fillId="4" borderId="0" xfId="0" applyFont="1" applyFill="1" applyBorder="1" applyAlignment="1">
      <alignment horizontal="left"/>
    </xf>
    <xf numFmtId="0" fontId="6" fillId="4" borderId="22" xfId="0" applyFont="1" applyFill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6" fillId="4" borderId="3" xfId="0" applyFont="1" applyFill="1" applyBorder="1" applyAlignment="1"/>
    <xf numFmtId="0" fontId="6" fillId="4" borderId="0" xfId="0" applyFont="1" applyFill="1" applyBorder="1" applyAlignment="1"/>
    <xf numFmtId="0" fontId="6" fillId="4" borderId="22" xfId="0" applyFont="1" applyFill="1" applyBorder="1" applyAlignment="1"/>
    <xf numFmtId="0" fontId="6" fillId="0" borderId="8" xfId="0" applyFont="1" applyBorder="1" applyAlignment="1"/>
    <xf numFmtId="0" fontId="6" fillId="0" borderId="9" xfId="0" applyFont="1" applyBorder="1" applyAlignment="1"/>
    <xf numFmtId="0" fontId="6" fillId="0" borderId="10" xfId="0" applyFont="1" applyBorder="1" applyAlignment="1"/>
    <xf numFmtId="0" fontId="4" fillId="0" borderId="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6" fillId="0" borderId="3" xfId="0" applyFont="1" applyBorder="1" applyAlignment="1"/>
    <xf numFmtId="0" fontId="6" fillId="0" borderId="0" xfId="0" applyFont="1" applyBorder="1" applyAlignment="1"/>
    <xf numFmtId="0" fontId="6" fillId="0" borderId="22" xfId="0" applyFont="1" applyBorder="1" applyAlignment="1"/>
    <xf numFmtId="0" fontId="4" fillId="4" borderId="17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4" fillId="4" borderId="20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13" fillId="0" borderId="0" xfId="0" applyFont="1"/>
    <xf numFmtId="0" fontId="9" fillId="0" borderId="0" xfId="0" applyFont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2" xfId="0" applyFont="1" applyBorder="1"/>
    <xf numFmtId="0" fontId="3" fillId="0" borderId="11" xfId="0" applyFont="1" applyBorder="1"/>
    <xf numFmtId="0" fontId="9" fillId="0" borderId="0" xfId="0" applyFont="1" applyBorder="1"/>
    <xf numFmtId="0" fontId="4" fillId="0" borderId="4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0" xfId="0" applyFont="1"/>
    <xf numFmtId="0" fontId="8" fillId="5" borderId="2" xfId="0" applyFont="1" applyFill="1" applyBorder="1"/>
    <xf numFmtId="0" fontId="8" fillId="5" borderId="11" xfId="0" applyFont="1" applyFill="1" applyBorder="1"/>
    <xf numFmtId="0" fontId="8" fillId="5" borderId="12" xfId="0" applyFont="1" applyFill="1" applyBorder="1"/>
    <xf numFmtId="0" fontId="4" fillId="0" borderId="0" xfId="0" applyFont="1" applyBorder="1"/>
    <xf numFmtId="0" fontId="10" fillId="0" borderId="0" xfId="0" applyFont="1"/>
    <xf numFmtId="0" fontId="10" fillId="0" borderId="23" xfId="0" applyFont="1" applyBorder="1"/>
    <xf numFmtId="0" fontId="5" fillId="0" borderId="0" xfId="0" applyFont="1"/>
    <xf numFmtId="0" fontId="3" fillId="0" borderId="13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4" borderId="8" xfId="0" applyFont="1" applyFill="1" applyBorder="1" applyAlignment="1">
      <alignment horizontal="left"/>
    </xf>
    <xf numFmtId="0" fontId="3" fillId="4" borderId="9" xfId="0" applyFont="1" applyFill="1" applyBorder="1" applyAlignment="1">
      <alignment horizontal="left"/>
    </xf>
    <xf numFmtId="0" fontId="3" fillId="0" borderId="2" xfId="0" applyFont="1" applyBorder="1" applyAlignment="1"/>
    <xf numFmtId="0" fontId="3" fillId="0" borderId="11" xfId="0" applyFont="1" applyBorder="1" applyAlignment="1"/>
    <xf numFmtId="0" fontId="3" fillId="0" borderId="2" xfId="0" applyFont="1" applyBorder="1" applyAlignment="1">
      <alignment horizontal="left"/>
    </xf>
    <xf numFmtId="0" fontId="3" fillId="4" borderId="13" xfId="0" applyFont="1" applyFill="1" applyBorder="1" applyAlignment="1">
      <alignment horizontal="left"/>
    </xf>
    <xf numFmtId="0" fontId="3" fillId="4" borderId="11" xfId="0" applyFont="1" applyFill="1" applyBorder="1" applyAlignment="1">
      <alignment horizontal="left"/>
    </xf>
    <xf numFmtId="0" fontId="3" fillId="4" borderId="12" xfId="0" applyFont="1" applyFill="1" applyBorder="1" applyAlignment="1">
      <alignment horizontal="left"/>
    </xf>
    <xf numFmtId="0" fontId="8" fillId="5" borderId="13" xfId="0" applyFont="1" applyFill="1" applyBorder="1" applyAlignment="1">
      <alignment horizontal="left"/>
    </xf>
    <xf numFmtId="0" fontId="8" fillId="5" borderId="11" xfId="0" applyFont="1" applyFill="1" applyBorder="1" applyAlignment="1">
      <alignment horizontal="left"/>
    </xf>
    <xf numFmtId="0" fontId="8" fillId="5" borderId="12" xfId="0" applyFont="1" applyFill="1" applyBorder="1" applyAlignment="1">
      <alignment horizontal="left"/>
    </xf>
    <xf numFmtId="0" fontId="10" fillId="0" borderId="21" xfId="0" applyFont="1" applyBorder="1"/>
    <xf numFmtId="0" fontId="3" fillId="4" borderId="37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0" borderId="37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6" borderId="37" xfId="0" applyFont="1" applyFill="1" applyBorder="1" applyAlignment="1">
      <alignment horizontal="left"/>
    </xf>
    <xf numFmtId="0" fontId="3" fillId="6" borderId="1" xfId="0" applyFont="1" applyFill="1" applyBorder="1" applyAlignment="1">
      <alignment horizontal="left"/>
    </xf>
    <xf numFmtId="0" fontId="3" fillId="0" borderId="12" xfId="0" applyFont="1" applyBorder="1"/>
    <xf numFmtId="0" fontId="3" fillId="0" borderId="27" xfId="0" applyFont="1" applyBorder="1"/>
    <xf numFmtId="0" fontId="3" fillId="0" borderId="28" xfId="0" applyFont="1" applyBorder="1"/>
    <xf numFmtId="0" fontId="3" fillId="0" borderId="29" xfId="0" applyFont="1" applyBorder="1"/>
    <xf numFmtId="0" fontId="4" fillId="0" borderId="24" xfId="0" applyFont="1" applyFill="1" applyBorder="1"/>
    <xf numFmtId="0" fontId="4" fillId="0" borderId="26" xfId="0" applyFont="1" applyFill="1" applyBorder="1"/>
    <xf numFmtId="0" fontId="4" fillId="0" borderId="34" xfId="0" applyFont="1" applyFill="1" applyBorder="1"/>
    <xf numFmtId="0" fontId="3" fillId="0" borderId="37" xfId="0" applyFont="1" applyBorder="1"/>
    <xf numFmtId="0" fontId="3" fillId="0" borderId="1" xfId="0" applyFont="1" applyBorder="1"/>
    <xf numFmtId="0" fontId="3" fillId="4" borderId="37" xfId="0" applyFont="1" applyFill="1" applyBorder="1"/>
    <xf numFmtId="0" fontId="3" fillId="4" borderId="1" xfId="0" applyFont="1" applyFill="1" applyBorder="1"/>
    <xf numFmtId="0" fontId="3" fillId="7" borderId="58" xfId="0" applyFont="1" applyFill="1" applyBorder="1"/>
    <xf numFmtId="0" fontId="3" fillId="7" borderId="59" xfId="0" applyFont="1" applyFill="1" applyBorder="1"/>
    <xf numFmtId="0" fontId="3" fillId="0" borderId="30" xfId="0" applyFont="1" applyBorder="1"/>
    <xf numFmtId="0" fontId="3" fillId="0" borderId="21" xfId="0" applyFont="1" applyBorder="1"/>
    <xf numFmtId="0" fontId="3" fillId="0" borderId="62" xfId="0" applyFont="1" applyBorder="1"/>
    <xf numFmtId="0" fontId="3" fillId="0" borderId="20" xfId="0" applyFont="1" applyBorder="1"/>
    <xf numFmtId="0" fontId="3" fillId="3" borderId="37" xfId="0" applyFont="1" applyFill="1" applyBorder="1"/>
    <xf numFmtId="0" fontId="3" fillId="3" borderId="1" xfId="0" applyFont="1" applyFill="1" applyBorder="1"/>
    <xf numFmtId="0" fontId="3" fillId="3" borderId="37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7" borderId="37" xfId="0" applyFont="1" applyFill="1" applyBorder="1" applyAlignment="1">
      <alignment horizontal="left"/>
    </xf>
    <xf numFmtId="0" fontId="3" fillId="7" borderId="1" xfId="0" applyFont="1" applyFill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4" borderId="23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12" fillId="5" borderId="6" xfId="0" applyFont="1" applyFill="1" applyBorder="1"/>
    <xf numFmtId="0" fontId="12" fillId="5" borderId="5" xfId="0" applyFont="1" applyFill="1" applyBorder="1"/>
    <xf numFmtId="0" fontId="3" fillId="0" borderId="40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4" fillId="9" borderId="2" xfId="0" applyFont="1" applyFill="1" applyBorder="1" applyAlignment="1">
      <alignment horizontal="center"/>
    </xf>
    <xf numFmtId="0" fontId="4" fillId="9" borderId="11" xfId="0" applyFont="1" applyFill="1" applyBorder="1" applyAlignment="1">
      <alignment horizontal="center"/>
    </xf>
    <xf numFmtId="0" fontId="4" fillId="9" borderId="12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65" xfId="0" applyFont="1" applyFill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0" fontId="11" fillId="4" borderId="2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04"/>
  <sheetViews>
    <sheetView tabSelected="1" showWhiteSpace="0" zoomScaleNormal="100" workbookViewId="0">
      <selection activeCell="C5" sqref="C5"/>
    </sheetView>
  </sheetViews>
  <sheetFormatPr baseColWidth="10" defaultColWidth="11.42578125" defaultRowHeight="15" x14ac:dyDescent="0.25"/>
  <cols>
    <col min="1" max="3" width="11.42578125" customWidth="1"/>
    <col min="4" max="4" width="10.7109375" customWidth="1"/>
    <col min="5" max="8" width="11.42578125" customWidth="1"/>
    <col min="9" max="9" width="2.7109375" customWidth="1"/>
    <col min="10" max="10" width="5.7109375" customWidth="1"/>
  </cols>
  <sheetData>
    <row r="1" spans="1:10" x14ac:dyDescent="0.25">
      <c r="A1" s="181" t="s">
        <v>0</v>
      </c>
      <c r="B1" s="181"/>
      <c r="C1" s="181"/>
      <c r="D1" s="181"/>
      <c r="E1" s="1"/>
      <c r="F1" s="1"/>
      <c r="G1" s="1"/>
      <c r="H1" s="129" t="s">
        <v>134</v>
      </c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97" t="s">
        <v>115</v>
      </c>
      <c r="B3" s="197"/>
      <c r="C3" s="197"/>
      <c r="D3" s="1"/>
      <c r="E3" s="153" t="s">
        <v>116</v>
      </c>
      <c r="F3" s="153"/>
      <c r="G3" s="153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95" t="s">
        <v>1</v>
      </c>
      <c r="B5" s="196"/>
      <c r="C5" s="30"/>
      <c r="D5" s="1"/>
      <c r="E5" s="194" t="s">
        <v>23</v>
      </c>
      <c r="F5" s="194"/>
      <c r="G5" s="163"/>
      <c r="H5" s="165"/>
    </row>
    <row r="6" spans="1:10" ht="15.75" thickBot="1" x14ac:dyDescent="0.3">
      <c r="A6" s="3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53" t="s">
        <v>2</v>
      </c>
      <c r="B7" s="81" t="s">
        <v>121</v>
      </c>
      <c r="C7" s="6" t="s">
        <v>119</v>
      </c>
      <c r="D7" s="1"/>
      <c r="E7" s="260" t="s">
        <v>24</v>
      </c>
      <c r="F7" s="261"/>
      <c r="G7" s="262"/>
      <c r="H7" s="131" t="s">
        <v>25</v>
      </c>
      <c r="I7" s="1"/>
      <c r="J7" s="1"/>
    </row>
    <row r="8" spans="1:10" x14ac:dyDescent="0.25">
      <c r="A8" s="54" t="s">
        <v>3</v>
      </c>
      <c r="B8" s="79"/>
      <c r="C8" s="5"/>
      <c r="D8" s="1"/>
      <c r="E8" s="263"/>
      <c r="F8" s="264"/>
      <c r="G8" s="265"/>
      <c r="H8" s="132"/>
      <c r="I8" s="1"/>
      <c r="J8" s="1"/>
    </row>
    <row r="9" spans="1:10" x14ac:dyDescent="0.25">
      <c r="A9" s="55" t="s">
        <v>4</v>
      </c>
      <c r="B9" s="27"/>
      <c r="C9" s="7"/>
      <c r="D9" s="1"/>
      <c r="E9" s="266"/>
      <c r="F9" s="267"/>
      <c r="G9" s="268"/>
      <c r="H9" s="133"/>
      <c r="I9" s="1"/>
      <c r="J9" s="1"/>
    </row>
    <row r="10" spans="1:10" x14ac:dyDescent="0.25">
      <c r="A10" s="54" t="s">
        <v>5</v>
      </c>
      <c r="B10" s="79"/>
      <c r="C10" s="5"/>
      <c r="D10" s="1"/>
      <c r="E10" s="263"/>
      <c r="F10" s="264"/>
      <c r="G10" s="265"/>
      <c r="H10" s="132"/>
      <c r="I10" s="1"/>
      <c r="J10" s="1"/>
    </row>
    <row r="11" spans="1:10" x14ac:dyDescent="0.25">
      <c r="A11" s="55" t="s">
        <v>6</v>
      </c>
      <c r="B11" s="80"/>
      <c r="C11" s="7"/>
      <c r="D11" s="1"/>
      <c r="E11" s="247"/>
      <c r="F11" s="248"/>
      <c r="G11" s="249"/>
      <c r="H11" s="133"/>
      <c r="I11" s="1"/>
      <c r="J11" s="1"/>
    </row>
    <row r="12" spans="1:10" x14ac:dyDescent="0.25">
      <c r="A12" s="54" t="s">
        <v>7</v>
      </c>
      <c r="B12" s="79"/>
      <c r="C12" s="5"/>
      <c r="D12" s="1"/>
      <c r="E12" s="244"/>
      <c r="F12" s="245"/>
      <c r="G12" s="246"/>
      <c r="H12" s="132"/>
      <c r="I12" s="1"/>
      <c r="J12" s="1"/>
    </row>
    <row r="13" spans="1:10" ht="15.75" thickBot="1" x14ac:dyDescent="0.3">
      <c r="A13" s="56" t="s">
        <v>8</v>
      </c>
      <c r="B13" s="82"/>
      <c r="C13" s="8"/>
      <c r="D13" s="1"/>
      <c r="E13" s="247"/>
      <c r="F13" s="248"/>
      <c r="G13" s="249"/>
      <c r="H13" s="133"/>
      <c r="I13" s="1"/>
      <c r="J13" s="1"/>
    </row>
    <row r="14" spans="1:10" x14ac:dyDescent="0.25">
      <c r="A14" s="1"/>
      <c r="B14" s="1"/>
      <c r="C14" s="1"/>
      <c r="D14" s="1"/>
      <c r="E14" s="244"/>
      <c r="F14" s="245"/>
      <c r="G14" s="246"/>
      <c r="H14" s="132"/>
      <c r="I14" s="1"/>
      <c r="J14" s="1"/>
    </row>
    <row r="15" spans="1:10" x14ac:dyDescent="0.25">
      <c r="A15" s="190" t="s">
        <v>30</v>
      </c>
      <c r="B15" s="190"/>
      <c r="C15" s="1"/>
      <c r="D15" s="1"/>
      <c r="E15" s="247"/>
      <c r="F15" s="248"/>
      <c r="G15" s="249"/>
      <c r="H15" s="133"/>
      <c r="I15" s="1"/>
      <c r="J15" s="1"/>
    </row>
    <row r="16" spans="1:10" ht="15.75" thickBot="1" x14ac:dyDescent="0.3">
      <c r="A16" s="1"/>
      <c r="B16" s="1"/>
      <c r="C16" s="1"/>
      <c r="D16" s="1"/>
      <c r="E16" s="244"/>
      <c r="F16" s="245"/>
      <c r="G16" s="246"/>
      <c r="H16" s="132"/>
      <c r="I16" s="1"/>
      <c r="J16" s="1"/>
    </row>
    <row r="17" spans="1:10" ht="15.75" thickBot="1" x14ac:dyDescent="0.3">
      <c r="A17" s="57" t="s">
        <v>2</v>
      </c>
      <c r="B17" s="64" t="s">
        <v>29</v>
      </c>
      <c r="C17" s="1"/>
      <c r="D17" s="1"/>
      <c r="E17" s="247"/>
      <c r="F17" s="248"/>
      <c r="G17" s="249"/>
      <c r="H17" s="133"/>
      <c r="I17" s="1"/>
      <c r="J17" s="1"/>
    </row>
    <row r="18" spans="1:10" x14ac:dyDescent="0.25">
      <c r="A18" s="58" t="s">
        <v>3</v>
      </c>
      <c r="B18" s="65"/>
      <c r="C18" s="1"/>
      <c r="D18" s="1"/>
      <c r="E18" s="244"/>
      <c r="F18" s="245"/>
      <c r="G18" s="246"/>
      <c r="H18" s="132"/>
      <c r="I18" s="1"/>
      <c r="J18" s="1"/>
    </row>
    <row r="19" spans="1:10" x14ac:dyDescent="0.25">
      <c r="A19" s="55" t="s">
        <v>4</v>
      </c>
      <c r="B19" s="15"/>
      <c r="C19" s="1"/>
      <c r="D19" s="1"/>
      <c r="E19" s="247"/>
      <c r="F19" s="248"/>
      <c r="G19" s="249"/>
      <c r="H19" s="133"/>
      <c r="I19" s="1"/>
      <c r="J19" s="1"/>
    </row>
    <row r="20" spans="1:10" x14ac:dyDescent="0.25">
      <c r="A20" s="54" t="s">
        <v>5</v>
      </c>
      <c r="B20" s="16"/>
      <c r="C20" s="1"/>
      <c r="D20" s="1"/>
      <c r="E20" s="244"/>
      <c r="F20" s="245"/>
      <c r="G20" s="246"/>
      <c r="H20" s="135"/>
      <c r="I20" s="1"/>
      <c r="J20" s="1"/>
    </row>
    <row r="21" spans="1:10" ht="15.75" thickBot="1" x14ac:dyDescent="0.3">
      <c r="A21" s="55" t="s">
        <v>6</v>
      </c>
      <c r="B21" s="66"/>
      <c r="C21" s="1"/>
      <c r="D21" s="1"/>
      <c r="E21" s="250"/>
      <c r="F21" s="251"/>
      <c r="G21" s="252"/>
      <c r="H21" s="134"/>
      <c r="I21" s="1"/>
      <c r="J21" s="1"/>
    </row>
    <row r="22" spans="1:10" x14ac:dyDescent="0.25">
      <c r="A22" s="54" t="s">
        <v>7</v>
      </c>
      <c r="B22" s="16"/>
      <c r="C22" s="1"/>
      <c r="D22" s="1"/>
      <c r="E22" s="1"/>
      <c r="F22" s="1"/>
      <c r="G22" s="1"/>
      <c r="H22" s="1"/>
      <c r="I22" s="1"/>
      <c r="J22" s="1"/>
    </row>
    <row r="23" spans="1:10" ht="15.75" thickBot="1" x14ac:dyDescent="0.3">
      <c r="A23" s="56" t="s">
        <v>8</v>
      </c>
      <c r="B23" s="67"/>
      <c r="C23" s="1"/>
      <c r="D23" s="1"/>
      <c r="E23" s="203" t="s">
        <v>26</v>
      </c>
      <c r="F23" s="204"/>
      <c r="G23" s="103" t="e">
        <f>VLOOKUP(Feuil1!G5,Feuil2!A1:C22,3,FALSE)</f>
        <v>#N/A</v>
      </c>
      <c r="H23" s="1"/>
      <c r="I23" s="1"/>
      <c r="J23" s="1"/>
    </row>
    <row r="24" spans="1:10" x14ac:dyDescent="0.25">
      <c r="A24" s="1"/>
      <c r="B24" s="1"/>
      <c r="C24" s="1"/>
      <c r="D24" s="1"/>
      <c r="E24" s="205" t="s">
        <v>27</v>
      </c>
      <c r="F24" s="199"/>
      <c r="G24" s="101">
        <f>SUM(G8:H21)</f>
        <v>0</v>
      </c>
      <c r="H24" s="1"/>
      <c r="I24" s="1"/>
      <c r="J24" s="1"/>
    </row>
    <row r="25" spans="1:10" ht="15.75" thickBot="1" x14ac:dyDescent="0.3">
      <c r="A25" s="1"/>
      <c r="B25" s="1"/>
      <c r="C25" s="1"/>
      <c r="D25" s="1"/>
      <c r="E25" s="183" t="s">
        <v>28</v>
      </c>
      <c r="F25" s="184"/>
      <c r="G25" s="84" t="e">
        <f>SUM(G23-G24)</f>
        <v>#N/A</v>
      </c>
      <c r="H25" s="1"/>
      <c r="I25" s="1"/>
      <c r="J25" s="1"/>
    </row>
    <row r="26" spans="1:10" ht="15.75" thickBot="1" x14ac:dyDescent="0.3">
      <c r="A26" s="59" t="s">
        <v>2</v>
      </c>
      <c r="B26" s="49" t="s">
        <v>10</v>
      </c>
      <c r="C26" s="68" t="s">
        <v>9</v>
      </c>
      <c r="D26" s="1"/>
      <c r="E26" s="1"/>
      <c r="F26" s="1"/>
      <c r="G26" s="1"/>
      <c r="H26" s="1"/>
      <c r="I26" s="1"/>
      <c r="J26" s="1"/>
    </row>
    <row r="27" spans="1:10" x14ac:dyDescent="0.25">
      <c r="A27" s="60" t="s">
        <v>3</v>
      </c>
      <c r="B27" s="50" t="s">
        <v>11</v>
      </c>
      <c r="C27" s="69"/>
      <c r="D27" s="1"/>
      <c r="E27" s="187" t="s">
        <v>97</v>
      </c>
      <c r="F27" s="187"/>
      <c r="G27" s="187"/>
      <c r="H27" s="78" t="s">
        <v>94</v>
      </c>
      <c r="I27" s="1"/>
      <c r="J27" s="1"/>
    </row>
    <row r="28" spans="1:10" ht="15.75" thickBot="1" x14ac:dyDescent="0.3">
      <c r="A28" s="61">
        <f>SUM(C8+B18)</f>
        <v>0</v>
      </c>
      <c r="B28" s="51" t="s">
        <v>12</v>
      </c>
      <c r="C28" s="70"/>
      <c r="D28" s="1"/>
      <c r="E28" s="1"/>
      <c r="F28" s="1"/>
      <c r="G28" s="1"/>
      <c r="H28" s="1"/>
      <c r="I28" s="1"/>
      <c r="J28" s="1"/>
    </row>
    <row r="29" spans="1:10" x14ac:dyDescent="0.25">
      <c r="A29" s="60" t="s">
        <v>4</v>
      </c>
      <c r="B29" s="50" t="s">
        <v>13</v>
      </c>
      <c r="C29" s="69"/>
      <c r="D29" s="1"/>
      <c r="E29" s="191" t="s">
        <v>112</v>
      </c>
      <c r="F29" s="192"/>
      <c r="G29" s="193"/>
      <c r="H29" s="83">
        <f>VLOOKUP(E29,Feuil2!D1:F26,3,FALSE)</f>
        <v>0</v>
      </c>
      <c r="J29" s="1"/>
    </row>
    <row r="30" spans="1:10" ht="15.75" thickBot="1" x14ac:dyDescent="0.3">
      <c r="A30" s="61">
        <f>SUM(C9+B19)</f>
        <v>0</v>
      </c>
      <c r="B30" s="51" t="s">
        <v>14</v>
      </c>
      <c r="C30" s="70"/>
      <c r="D30" s="1"/>
      <c r="E30" s="1"/>
      <c r="F30" s="1"/>
      <c r="G30" s="1"/>
      <c r="H30" s="1"/>
      <c r="J30" s="1"/>
    </row>
    <row r="31" spans="1:10" x14ac:dyDescent="0.25">
      <c r="A31" s="60" t="s">
        <v>5</v>
      </c>
      <c r="B31" s="50" t="s">
        <v>15</v>
      </c>
      <c r="C31" s="69"/>
      <c r="D31" s="1"/>
      <c r="E31" s="191" t="s">
        <v>113</v>
      </c>
      <c r="F31" s="192"/>
      <c r="G31" s="193"/>
      <c r="H31" s="83">
        <f>VLOOKUP(E31,Feuil2!D1:F26,3,FALSE)</f>
        <v>0</v>
      </c>
      <c r="J31" s="1"/>
    </row>
    <row r="32" spans="1:10" ht="15.75" thickBot="1" x14ac:dyDescent="0.3">
      <c r="A32" s="61">
        <f>SUM(C10+B20)</f>
        <v>0</v>
      </c>
      <c r="B32" s="51" t="s">
        <v>16</v>
      </c>
      <c r="C32" s="70"/>
      <c r="D32" s="1"/>
      <c r="E32" s="1"/>
      <c r="F32" s="1"/>
      <c r="G32" s="1"/>
      <c r="H32" s="1"/>
      <c r="I32" s="1"/>
      <c r="J32" s="1"/>
    </row>
    <row r="33" spans="1:10" x14ac:dyDescent="0.25">
      <c r="A33" s="60" t="s">
        <v>6</v>
      </c>
      <c r="B33" s="50" t="s">
        <v>17</v>
      </c>
      <c r="C33" s="69"/>
      <c r="D33" s="1"/>
      <c r="E33" s="191" t="s">
        <v>114</v>
      </c>
      <c r="F33" s="192"/>
      <c r="G33" s="193"/>
      <c r="H33" s="83">
        <f>VLOOKUP(E33,Feuil2!D1:F26,3,FALSE)</f>
        <v>0</v>
      </c>
      <c r="I33" s="1"/>
      <c r="J33" s="1"/>
    </row>
    <row r="34" spans="1:10" ht="15.75" thickBot="1" x14ac:dyDescent="0.3">
      <c r="A34" s="61">
        <f>SUM(C11+B21)</f>
        <v>0</v>
      </c>
      <c r="B34" s="51" t="s">
        <v>18</v>
      </c>
      <c r="C34" s="70"/>
      <c r="D34" s="1"/>
      <c r="E34" s="1"/>
      <c r="F34" s="1"/>
      <c r="G34" s="1"/>
      <c r="H34" s="1"/>
      <c r="I34" s="1"/>
      <c r="J34" s="1"/>
    </row>
    <row r="35" spans="1:10" x14ac:dyDescent="0.25">
      <c r="A35" s="60" t="s">
        <v>7</v>
      </c>
      <c r="B35" s="50" t="s">
        <v>19</v>
      </c>
      <c r="C35" s="69"/>
      <c r="D35" s="1"/>
      <c r="E35" s="253" t="s">
        <v>95</v>
      </c>
      <c r="F35" s="254"/>
      <c r="G35" s="254"/>
      <c r="H35" s="77" t="s">
        <v>25</v>
      </c>
      <c r="I35" s="1"/>
      <c r="J35" s="1"/>
    </row>
    <row r="36" spans="1:10" ht="15.75" thickBot="1" x14ac:dyDescent="0.3">
      <c r="A36" s="62">
        <f>SUM(C12+B22)</f>
        <v>0</v>
      </c>
      <c r="B36" s="52" t="s">
        <v>20</v>
      </c>
      <c r="C36" s="71"/>
      <c r="D36" s="1"/>
      <c r="E36" s="255"/>
      <c r="F36" s="184"/>
      <c r="G36" s="256"/>
      <c r="H36" s="15"/>
      <c r="I36" s="1"/>
      <c r="J36" s="1"/>
    </row>
    <row r="37" spans="1:10" x14ac:dyDescent="0.25">
      <c r="A37" s="60" t="s">
        <v>8</v>
      </c>
      <c r="B37" s="50" t="s">
        <v>21</v>
      </c>
      <c r="C37" s="69"/>
      <c r="D37" s="1"/>
      <c r="E37" s="206"/>
      <c r="F37" s="207"/>
      <c r="G37" s="208"/>
      <c r="H37" s="16"/>
      <c r="I37" s="1"/>
      <c r="J37" s="1"/>
    </row>
    <row r="38" spans="1:10" ht="15.75" thickBot="1" x14ac:dyDescent="0.3">
      <c r="A38" s="62">
        <f>SUM(C13+B23)</f>
        <v>0</v>
      </c>
      <c r="B38" s="52" t="s">
        <v>22</v>
      </c>
      <c r="C38" s="71"/>
      <c r="D38" s="1"/>
      <c r="E38" s="198"/>
      <c r="F38" s="199"/>
      <c r="G38" s="200"/>
      <c r="H38" s="15"/>
      <c r="I38" s="1"/>
      <c r="J38" s="1"/>
    </row>
    <row r="39" spans="1:10" x14ac:dyDescent="0.25">
      <c r="A39" s="1"/>
      <c r="B39" s="1"/>
      <c r="C39" s="1"/>
      <c r="D39" s="1"/>
      <c r="E39" s="206"/>
      <c r="F39" s="207"/>
      <c r="G39" s="208"/>
      <c r="H39" s="16"/>
      <c r="I39" s="1"/>
      <c r="J39" s="1"/>
    </row>
    <row r="40" spans="1:10" ht="15.75" thickBot="1" x14ac:dyDescent="0.3">
      <c r="A40" s="188" t="s">
        <v>31</v>
      </c>
      <c r="B40" s="189"/>
      <c r="C40" s="130" t="e">
        <f>VLOOKUP(C34,Feuil2!G1:H19,2,FALSE)</f>
        <v>#N/A</v>
      </c>
      <c r="D40" s="1"/>
      <c r="E40" s="198"/>
      <c r="F40" s="199"/>
      <c r="G40" s="200"/>
      <c r="H40" s="15"/>
      <c r="I40" s="1"/>
    </row>
    <row r="41" spans="1:10" ht="15.75" thickTop="1" x14ac:dyDescent="0.25">
      <c r="A41" s="1"/>
      <c r="B41" s="1"/>
      <c r="C41" s="1"/>
      <c r="D41" s="1"/>
      <c r="E41" s="206"/>
      <c r="F41" s="207"/>
      <c r="G41" s="208"/>
      <c r="H41" s="16"/>
      <c r="I41" s="1"/>
    </row>
    <row r="42" spans="1:10" x14ac:dyDescent="0.25">
      <c r="A42" s="257" t="s">
        <v>35</v>
      </c>
      <c r="B42" s="258"/>
      <c r="C42" s="259"/>
      <c r="D42" s="1"/>
      <c r="E42" s="198"/>
      <c r="F42" s="199"/>
      <c r="G42" s="200"/>
      <c r="H42" s="15"/>
    </row>
    <row r="43" spans="1:10" x14ac:dyDescent="0.25">
      <c r="A43" s="152"/>
      <c r="B43" s="150"/>
      <c r="C43" s="151"/>
      <c r="D43" s="1"/>
      <c r="E43" s="206"/>
      <c r="F43" s="207"/>
      <c r="G43" s="208"/>
      <c r="H43" s="16"/>
    </row>
    <row r="44" spans="1:10" x14ac:dyDescent="0.25">
      <c r="A44" s="4"/>
      <c r="B44" s="1"/>
      <c r="C44" s="1"/>
      <c r="D44" s="1"/>
      <c r="E44" s="198"/>
      <c r="F44" s="199"/>
      <c r="G44" s="200"/>
      <c r="H44" s="15"/>
    </row>
    <row r="45" spans="1:10" x14ac:dyDescent="0.25">
      <c r="A45" s="125" t="s">
        <v>36</v>
      </c>
      <c r="B45" s="102"/>
      <c r="C45" s="73" t="s">
        <v>37</v>
      </c>
      <c r="D45" s="1"/>
      <c r="E45" s="209" t="s">
        <v>136</v>
      </c>
      <c r="F45" s="210"/>
      <c r="G45" s="211"/>
      <c r="H45" s="137" t="s">
        <v>94</v>
      </c>
    </row>
    <row r="46" spans="1:10" x14ac:dyDescent="0.25">
      <c r="A46" s="126" t="s">
        <v>38</v>
      </c>
      <c r="B46" s="92"/>
      <c r="C46" s="74" t="s">
        <v>39</v>
      </c>
      <c r="D46" s="1"/>
      <c r="E46" s="198"/>
      <c r="F46" s="199"/>
      <c r="G46" s="200"/>
      <c r="H46" s="15"/>
    </row>
    <row r="47" spans="1:10" ht="15.75" thickBot="1" x14ac:dyDescent="0.3">
      <c r="A47" s="127" t="s">
        <v>40</v>
      </c>
      <c r="B47" s="93"/>
      <c r="C47" s="75" t="s">
        <v>41</v>
      </c>
      <c r="D47" s="1"/>
      <c r="E47" s="201"/>
      <c r="F47" s="202"/>
      <c r="G47" s="202"/>
      <c r="H47" s="17"/>
    </row>
    <row r="48" spans="1:10" x14ac:dyDescent="0.25">
      <c r="A48" s="128" t="s">
        <v>42</v>
      </c>
      <c r="B48" s="94"/>
      <c r="C48" s="76" t="s">
        <v>41</v>
      </c>
      <c r="D48" s="1"/>
      <c r="E48" s="1"/>
      <c r="F48" s="1"/>
      <c r="G48" s="1"/>
      <c r="H48" s="1"/>
    </row>
    <row r="49" spans="1:8" x14ac:dyDescent="0.25">
      <c r="A49" s="25"/>
      <c r="B49" s="1"/>
      <c r="C49" s="1"/>
      <c r="D49" s="1"/>
      <c r="E49" s="185" t="s">
        <v>26</v>
      </c>
      <c r="F49" s="186"/>
      <c r="G49" s="103">
        <f>SUM(H29+H31+H33)</f>
        <v>0</v>
      </c>
      <c r="H49" s="1"/>
    </row>
    <row r="50" spans="1:8" x14ac:dyDescent="0.25">
      <c r="A50" s="105" t="s">
        <v>122</v>
      </c>
      <c r="B50" s="150"/>
      <c r="C50" s="151"/>
      <c r="D50" s="1"/>
      <c r="E50" s="185" t="s">
        <v>96</v>
      </c>
      <c r="F50" s="186"/>
      <c r="G50" s="101">
        <f>SUM(H36+H37+H38+H39+H40+H41+H42+H43+H44-H46-H47)</f>
        <v>0</v>
      </c>
      <c r="H50" s="1"/>
    </row>
    <row r="51" spans="1:8" x14ac:dyDescent="0.25">
      <c r="A51" s="25"/>
      <c r="B51" s="1"/>
      <c r="C51" s="1"/>
      <c r="D51" s="1"/>
      <c r="E51" s="185" t="s">
        <v>28</v>
      </c>
      <c r="F51" s="186"/>
      <c r="G51" s="83">
        <f>SUM(G49-G50)</f>
        <v>0</v>
      </c>
      <c r="H51" s="1"/>
    </row>
    <row r="52" spans="1:8" ht="15.75" thickBot="1" x14ac:dyDescent="0.3">
      <c r="A52" s="25"/>
      <c r="B52" s="1"/>
      <c r="C52" s="1"/>
      <c r="D52" s="1"/>
      <c r="E52" s="2"/>
      <c r="F52" s="2"/>
      <c r="G52" s="2"/>
      <c r="H52" s="1"/>
    </row>
    <row r="53" spans="1:8" x14ac:dyDescent="0.25">
      <c r="A53" s="182" t="s">
        <v>32</v>
      </c>
      <c r="B53" s="182"/>
      <c r="C53" s="1"/>
      <c r="D53" s="1"/>
      <c r="E53" s="148" t="s">
        <v>102</v>
      </c>
      <c r="F53" s="149"/>
      <c r="G53" s="19" t="s">
        <v>25</v>
      </c>
      <c r="H53" s="18" t="s">
        <v>104</v>
      </c>
    </row>
    <row r="54" spans="1:8" x14ac:dyDescent="0.25">
      <c r="A54" s="1"/>
      <c r="B54" s="1"/>
      <c r="C54" s="1"/>
      <c r="D54" s="1"/>
      <c r="E54" s="238"/>
      <c r="F54" s="239"/>
      <c r="G54" s="32"/>
      <c r="H54" s="33"/>
    </row>
    <row r="55" spans="1:8" x14ac:dyDescent="0.25">
      <c r="A55" s="63" t="s">
        <v>33</v>
      </c>
      <c r="B55" s="172"/>
      <c r="C55" s="173"/>
      <c r="D55" s="1"/>
      <c r="E55" s="215"/>
      <c r="F55" s="216"/>
      <c r="G55" s="34"/>
      <c r="H55" s="35"/>
    </row>
    <row r="56" spans="1:8" ht="15.75" thickBot="1" x14ac:dyDescent="0.3">
      <c r="A56" s="1"/>
      <c r="B56" s="1"/>
      <c r="C56" s="1"/>
      <c r="D56" s="1"/>
      <c r="E56" s="238"/>
      <c r="F56" s="239"/>
      <c r="G56" s="32"/>
      <c r="H56" s="33"/>
    </row>
    <row r="57" spans="1:8" x14ac:dyDescent="0.25">
      <c r="A57" s="177" t="s">
        <v>34</v>
      </c>
      <c r="B57" s="178"/>
      <c r="C57" s="179"/>
      <c r="D57" s="1"/>
      <c r="E57" s="215"/>
      <c r="F57" s="216"/>
      <c r="G57" s="34"/>
      <c r="H57" s="35"/>
    </row>
    <row r="58" spans="1:8" x14ac:dyDescent="0.25">
      <c r="A58" s="154"/>
      <c r="B58" s="155"/>
      <c r="C58" s="156"/>
      <c r="D58" s="1"/>
      <c r="E58" s="238"/>
      <c r="F58" s="239"/>
      <c r="G58" s="32"/>
      <c r="H58" s="33"/>
    </row>
    <row r="59" spans="1:8" x14ac:dyDescent="0.25">
      <c r="A59" s="157"/>
      <c r="B59" s="158"/>
      <c r="C59" s="159"/>
      <c r="D59" s="1"/>
      <c r="E59" s="215"/>
      <c r="F59" s="216"/>
      <c r="G59" s="34"/>
      <c r="H59" s="35"/>
    </row>
    <row r="60" spans="1:8" x14ac:dyDescent="0.25">
      <c r="A60" s="154"/>
      <c r="B60" s="155"/>
      <c r="C60" s="156"/>
      <c r="D60" s="1"/>
      <c r="E60" s="238"/>
      <c r="F60" s="239"/>
      <c r="G60" s="32"/>
      <c r="H60" s="33"/>
    </row>
    <row r="61" spans="1:8" x14ac:dyDescent="0.25">
      <c r="A61" s="157"/>
      <c r="B61" s="158"/>
      <c r="C61" s="159"/>
      <c r="D61" s="1"/>
      <c r="E61" s="215"/>
      <c r="F61" s="216"/>
      <c r="G61" s="34"/>
      <c r="H61" s="35"/>
    </row>
    <row r="62" spans="1:8" ht="15.75" thickBot="1" x14ac:dyDescent="0.3">
      <c r="A62" s="160"/>
      <c r="B62" s="161"/>
      <c r="C62" s="162"/>
      <c r="D62" s="1"/>
      <c r="E62" s="238"/>
      <c r="F62" s="239"/>
      <c r="G62" s="32"/>
      <c r="H62" s="33"/>
    </row>
    <row r="63" spans="1:8" ht="15.75" thickBot="1" x14ac:dyDescent="0.3">
      <c r="A63" s="1"/>
      <c r="B63" s="1"/>
      <c r="C63" s="1"/>
      <c r="D63" s="1"/>
      <c r="E63" s="215"/>
      <c r="F63" s="216"/>
      <c r="G63" s="34"/>
      <c r="H63" s="35"/>
    </row>
    <row r="64" spans="1:8" x14ac:dyDescent="0.25">
      <c r="A64" s="177" t="s">
        <v>110</v>
      </c>
      <c r="B64" s="178"/>
      <c r="C64" s="179"/>
      <c r="D64" s="1"/>
      <c r="E64" s="238"/>
      <c r="F64" s="239"/>
      <c r="G64" s="32"/>
      <c r="H64" s="33"/>
    </row>
    <row r="65" spans="1:8" x14ac:dyDescent="0.25">
      <c r="A65" s="174"/>
      <c r="B65" s="175"/>
      <c r="C65" s="176"/>
      <c r="D65" s="1"/>
      <c r="E65" s="215"/>
      <c r="F65" s="216"/>
      <c r="G65" s="34"/>
      <c r="H65" s="35"/>
    </row>
    <row r="66" spans="1:8" x14ac:dyDescent="0.25">
      <c r="A66" s="166"/>
      <c r="B66" s="167"/>
      <c r="C66" s="168"/>
      <c r="D66" s="1"/>
      <c r="E66" s="213"/>
      <c r="F66" s="214"/>
      <c r="G66" s="36"/>
      <c r="H66" s="37"/>
    </row>
    <row r="67" spans="1:8" x14ac:dyDescent="0.25">
      <c r="A67" s="174"/>
      <c r="B67" s="175"/>
      <c r="C67" s="176"/>
      <c r="D67" s="1"/>
      <c r="E67" s="215"/>
      <c r="F67" s="216"/>
      <c r="G67" s="38"/>
      <c r="H67" s="35"/>
    </row>
    <row r="68" spans="1:8" x14ac:dyDescent="0.25">
      <c r="A68" s="166"/>
      <c r="B68" s="167"/>
      <c r="C68" s="168"/>
      <c r="D68" s="1"/>
      <c r="E68" s="213"/>
      <c r="F68" s="214"/>
      <c r="G68" s="36"/>
      <c r="H68" s="37"/>
    </row>
    <row r="69" spans="1:8" ht="15.75" thickBot="1" x14ac:dyDescent="0.3">
      <c r="A69" s="169"/>
      <c r="B69" s="170"/>
      <c r="C69" s="171"/>
      <c r="D69" s="1"/>
      <c r="E69" s="217"/>
      <c r="F69" s="218"/>
      <c r="G69" s="39"/>
      <c r="H69" s="35"/>
    </row>
    <row r="70" spans="1:8" x14ac:dyDescent="0.25">
      <c r="A70" s="1"/>
      <c r="B70" s="1"/>
      <c r="C70" s="1"/>
      <c r="D70" s="1"/>
      <c r="E70" s="213"/>
      <c r="F70" s="214"/>
      <c r="G70" s="36"/>
      <c r="H70" s="37"/>
    </row>
    <row r="71" spans="1:8" x14ac:dyDescent="0.25">
      <c r="A71" s="212" t="s">
        <v>43</v>
      </c>
      <c r="B71" s="212"/>
      <c r="C71" s="212"/>
      <c r="D71" s="1"/>
      <c r="E71" s="217"/>
      <c r="F71" s="218"/>
      <c r="G71" s="40"/>
      <c r="H71" s="35"/>
    </row>
    <row r="72" spans="1:8" x14ac:dyDescent="0.25">
      <c r="A72" s="163"/>
      <c r="B72" s="164"/>
      <c r="C72" s="165"/>
      <c r="D72" s="1"/>
      <c r="E72" s="206"/>
      <c r="F72" s="207"/>
      <c r="G72" s="41"/>
      <c r="H72" s="37"/>
    </row>
    <row r="73" spans="1:8" ht="15.75" thickBot="1" x14ac:dyDescent="0.3">
      <c r="A73" s="1"/>
      <c r="B73" s="1"/>
      <c r="C73" s="1"/>
      <c r="D73" s="1"/>
      <c r="E73" s="240"/>
      <c r="F73" s="241"/>
      <c r="G73" s="42"/>
      <c r="H73" s="43"/>
    </row>
    <row r="74" spans="1:8" ht="15.75" thickBot="1" x14ac:dyDescent="0.3">
      <c r="A74" s="153" t="s">
        <v>135</v>
      </c>
      <c r="B74" s="153"/>
      <c r="C74" s="153"/>
      <c r="D74" s="1"/>
      <c r="E74" s="242" t="s">
        <v>103</v>
      </c>
      <c r="F74" s="243"/>
      <c r="G74" s="91">
        <f>SUM(G54:G73)</f>
        <v>0</v>
      </c>
      <c r="H74" s="44">
        <f>SUM(H54:H73)</f>
        <v>0</v>
      </c>
    </row>
    <row r="75" spans="1:8" ht="15.75" thickBot="1" x14ac:dyDescent="0.3">
      <c r="A75" s="1"/>
      <c r="B75" s="1"/>
      <c r="C75" s="1"/>
      <c r="D75" s="1"/>
      <c r="E75" s="234" t="s">
        <v>99</v>
      </c>
      <c r="F75" s="235"/>
      <c r="G75" s="100">
        <f>SUM(G74+H74)</f>
        <v>0</v>
      </c>
      <c r="H75" s="1"/>
    </row>
    <row r="76" spans="1:8" ht="15.75" thickBot="1" x14ac:dyDescent="0.3">
      <c r="A76" s="180" t="s">
        <v>92</v>
      </c>
      <c r="B76" s="180"/>
      <c r="C76" s="27"/>
      <c r="D76" s="1"/>
      <c r="E76" s="1"/>
      <c r="F76" s="1"/>
      <c r="G76" s="1"/>
      <c r="H76" s="1"/>
    </row>
    <row r="77" spans="1:8" x14ac:dyDescent="0.25">
      <c r="A77" s="180" t="s">
        <v>93</v>
      </c>
      <c r="B77" s="180"/>
      <c r="C77" s="95"/>
      <c r="D77" s="1"/>
      <c r="E77" s="148" t="s">
        <v>101</v>
      </c>
      <c r="F77" s="149"/>
      <c r="G77" s="149"/>
      <c r="H77" s="26" t="s">
        <v>25</v>
      </c>
    </row>
    <row r="78" spans="1:8" ht="15.75" thickBot="1" x14ac:dyDescent="0.3">
      <c r="A78" s="1"/>
      <c r="B78" s="1"/>
      <c r="C78" s="1"/>
      <c r="D78" s="1"/>
      <c r="E78" s="236"/>
      <c r="F78" s="237"/>
      <c r="G78" s="237"/>
      <c r="H78" s="32"/>
    </row>
    <row r="79" spans="1:8" x14ac:dyDescent="0.25">
      <c r="A79" s="148" t="s">
        <v>98</v>
      </c>
      <c r="B79" s="149"/>
      <c r="C79" s="85" t="s">
        <v>25</v>
      </c>
      <c r="D79" s="1"/>
      <c r="E79" s="226"/>
      <c r="F79" s="227"/>
      <c r="G79" s="227"/>
      <c r="H79" s="34"/>
    </row>
    <row r="80" spans="1:8" x14ac:dyDescent="0.25">
      <c r="A80" s="142"/>
      <c r="B80" s="143"/>
      <c r="C80" s="86"/>
      <c r="D80" s="1"/>
      <c r="E80" s="236"/>
      <c r="F80" s="237"/>
      <c r="G80" s="237"/>
      <c r="H80" s="32"/>
    </row>
    <row r="81" spans="1:8" x14ac:dyDescent="0.25">
      <c r="A81" s="140"/>
      <c r="B81" s="141"/>
      <c r="C81" s="87"/>
      <c r="D81" s="1"/>
      <c r="E81" s="226"/>
      <c r="F81" s="227"/>
      <c r="G81" s="227"/>
      <c r="H81" s="34"/>
    </row>
    <row r="82" spans="1:8" x14ac:dyDescent="0.25">
      <c r="A82" s="142"/>
      <c r="B82" s="143"/>
      <c r="C82" s="86"/>
      <c r="D82" s="1"/>
      <c r="E82" s="236"/>
      <c r="F82" s="237"/>
      <c r="G82" s="237"/>
      <c r="H82" s="32"/>
    </row>
    <row r="83" spans="1:8" x14ac:dyDescent="0.25">
      <c r="A83" s="140"/>
      <c r="B83" s="141"/>
      <c r="C83" s="87"/>
      <c r="D83" s="1"/>
      <c r="E83" s="226"/>
      <c r="F83" s="227"/>
      <c r="G83" s="227"/>
      <c r="H83" s="34"/>
    </row>
    <row r="84" spans="1:8" x14ac:dyDescent="0.25">
      <c r="A84" s="144"/>
      <c r="B84" s="145"/>
      <c r="C84" s="88"/>
      <c r="D84" s="1"/>
      <c r="E84" s="236"/>
      <c r="F84" s="237"/>
      <c r="G84" s="237"/>
      <c r="H84" s="32"/>
    </row>
    <row r="85" spans="1:8" ht="15.75" thickBot="1" x14ac:dyDescent="0.3">
      <c r="A85" s="146"/>
      <c r="B85" s="147"/>
      <c r="C85" s="89"/>
      <c r="D85" s="1"/>
      <c r="E85" s="226"/>
      <c r="F85" s="227"/>
      <c r="G85" s="227"/>
      <c r="H85" s="34"/>
    </row>
    <row r="86" spans="1:8" ht="15.75" thickBot="1" x14ac:dyDescent="0.3">
      <c r="A86" s="138" t="s">
        <v>99</v>
      </c>
      <c r="B86" s="139"/>
      <c r="C86" s="98">
        <f>SUM(C80:C85)</f>
        <v>0</v>
      </c>
      <c r="D86" s="1"/>
      <c r="E86" s="228"/>
      <c r="F86" s="229"/>
      <c r="G86" s="229"/>
      <c r="H86" s="45"/>
    </row>
    <row r="87" spans="1:8" ht="15.75" thickBot="1" x14ac:dyDescent="0.3">
      <c r="A87" s="1"/>
      <c r="B87" s="1"/>
      <c r="C87" s="1"/>
      <c r="D87" s="1"/>
      <c r="E87" s="230"/>
      <c r="F87" s="231"/>
      <c r="G87" s="231"/>
      <c r="H87" s="46"/>
    </row>
    <row r="88" spans="1:8" ht="15.75" thickBot="1" x14ac:dyDescent="0.3">
      <c r="A88" s="148" t="s">
        <v>100</v>
      </c>
      <c r="B88" s="149"/>
      <c r="C88" s="90"/>
      <c r="D88" s="1"/>
      <c r="E88" s="232" t="s">
        <v>99</v>
      </c>
      <c r="F88" s="233"/>
      <c r="G88" s="233"/>
      <c r="H88" s="99">
        <f>SUM(H78:H87)</f>
        <v>0</v>
      </c>
    </row>
    <row r="89" spans="1:8" x14ac:dyDescent="0.25">
      <c r="A89" s="142"/>
      <c r="B89" s="143"/>
      <c r="C89" s="86"/>
      <c r="D89" s="1"/>
      <c r="E89" s="1"/>
      <c r="F89" s="1"/>
      <c r="G89" s="1"/>
      <c r="H89" s="1"/>
    </row>
    <row r="90" spans="1:8" x14ac:dyDescent="0.25">
      <c r="A90" s="140"/>
      <c r="B90" s="141"/>
      <c r="C90" s="87"/>
      <c r="D90" s="1"/>
      <c r="E90" s="1"/>
      <c r="F90" s="1"/>
      <c r="G90" s="1"/>
      <c r="H90" s="1"/>
    </row>
    <row r="91" spans="1:8" x14ac:dyDescent="0.25">
      <c r="A91" s="142"/>
      <c r="B91" s="143"/>
      <c r="C91" s="86"/>
      <c r="D91" s="1"/>
      <c r="E91" s="185" t="s">
        <v>105</v>
      </c>
      <c r="F91" s="186"/>
      <c r="G91" s="186"/>
      <c r="H91" s="47">
        <f>SUM(C86+G75+H88+C76+C77)</f>
        <v>0</v>
      </c>
    </row>
    <row r="92" spans="1:8" x14ac:dyDescent="0.25">
      <c r="A92" s="140"/>
      <c r="B92" s="141"/>
      <c r="C92" s="87"/>
      <c r="D92" s="1"/>
      <c r="E92" s="1"/>
      <c r="F92" s="1"/>
      <c r="G92" s="1"/>
      <c r="H92" s="1"/>
    </row>
    <row r="93" spans="1:8" x14ac:dyDescent="0.25">
      <c r="A93" s="144"/>
      <c r="B93" s="145"/>
      <c r="C93" s="88"/>
      <c r="D93" s="1"/>
      <c r="E93" s="185" t="s">
        <v>28</v>
      </c>
      <c r="F93" s="186"/>
      <c r="G93" s="9"/>
      <c r="H93" s="48">
        <f>SUM(C95-H91)</f>
        <v>0</v>
      </c>
    </row>
    <row r="94" spans="1:8" ht="15.75" thickBot="1" x14ac:dyDescent="0.3">
      <c r="A94" s="146"/>
      <c r="B94" s="147"/>
      <c r="C94" s="89"/>
      <c r="D94" s="1"/>
      <c r="E94" s="1"/>
      <c r="F94" s="1"/>
      <c r="G94" s="1"/>
      <c r="H94" s="1"/>
    </row>
    <row r="95" spans="1:8" ht="15.75" thickBot="1" x14ac:dyDescent="0.3">
      <c r="A95" s="138" t="s">
        <v>120</v>
      </c>
      <c r="B95" s="139"/>
      <c r="C95" s="104">
        <f>SUM(C89:C94)</f>
        <v>0</v>
      </c>
      <c r="D95" s="1"/>
      <c r="E95" s="1"/>
      <c r="F95" s="1"/>
      <c r="G95" s="1"/>
      <c r="H95" s="1"/>
    </row>
    <row r="96" spans="1:8" x14ac:dyDescent="0.25">
      <c r="A96" s="1"/>
      <c r="B96" s="1"/>
      <c r="C96" s="1"/>
      <c r="D96" s="1"/>
      <c r="E96" s="1"/>
      <c r="F96" s="1"/>
      <c r="G96" s="1"/>
      <c r="H96" s="1"/>
    </row>
    <row r="97" spans="1:8" ht="15.75" thickBot="1" x14ac:dyDescent="0.3">
      <c r="A97" s="72" t="s">
        <v>117</v>
      </c>
      <c r="B97" s="136"/>
      <c r="C97" s="96" t="s">
        <v>118</v>
      </c>
      <c r="D97" s="1"/>
      <c r="E97" s="1"/>
      <c r="F97" s="1"/>
      <c r="G97" s="1"/>
      <c r="H97" s="1"/>
    </row>
    <row r="98" spans="1:8" x14ac:dyDescent="0.25">
      <c r="A98" s="1"/>
      <c r="B98" s="1"/>
      <c r="C98" s="1"/>
      <c r="D98" s="1"/>
      <c r="E98" s="1"/>
      <c r="F98" s="1"/>
      <c r="G98" s="1"/>
      <c r="H98" s="1"/>
    </row>
    <row r="99" spans="1:8" x14ac:dyDescent="0.25">
      <c r="A99" s="1"/>
      <c r="B99" s="1"/>
      <c r="C99" s="1"/>
      <c r="D99" s="1"/>
      <c r="E99" s="1"/>
      <c r="F99" s="1"/>
      <c r="G99" s="1"/>
      <c r="H99" s="1"/>
    </row>
    <row r="100" spans="1:8" x14ac:dyDescent="0.25">
      <c r="A100" s="1"/>
      <c r="B100" s="1"/>
      <c r="C100" s="1"/>
      <c r="D100" s="1"/>
      <c r="E100" s="185" t="s">
        <v>106</v>
      </c>
      <c r="F100" s="186"/>
      <c r="G100" s="219"/>
      <c r="H100" s="27" t="e">
        <f>SUM(G23+C40+G49+C76+C77+C95)</f>
        <v>#N/A</v>
      </c>
    </row>
    <row r="101" spans="1:8" ht="15.75" thickBot="1" x14ac:dyDescent="0.3">
      <c r="A101" s="1"/>
      <c r="B101" s="1"/>
      <c r="C101" s="1"/>
      <c r="D101" s="1"/>
      <c r="E101" s="220" t="s">
        <v>107</v>
      </c>
      <c r="F101" s="221"/>
      <c r="G101" s="222"/>
      <c r="H101" s="28">
        <f>SUM(G24+G50+G75+H88+C86)</f>
        <v>0</v>
      </c>
    </row>
    <row r="102" spans="1:8" ht="15.75" thickBot="1" x14ac:dyDescent="0.3">
      <c r="A102" s="1"/>
      <c r="B102" s="1"/>
      <c r="C102" s="1"/>
      <c r="D102" s="1"/>
      <c r="E102" s="223" t="s">
        <v>108</v>
      </c>
      <c r="F102" s="224"/>
      <c r="G102" s="225"/>
      <c r="H102" s="29" t="e">
        <f>SUM(H100-H101)</f>
        <v>#N/A</v>
      </c>
    </row>
    <row r="103" spans="1:8" x14ac:dyDescent="0.25">
      <c r="A103" s="1"/>
      <c r="B103" s="1"/>
      <c r="C103" s="1"/>
      <c r="D103" s="1"/>
      <c r="E103" s="1" t="s">
        <v>109</v>
      </c>
      <c r="F103" s="1"/>
      <c r="G103" s="1"/>
      <c r="H103" s="97" t="e">
        <f>SUM(C40+G23+G49+C95+C76+C77-G24-G50-G75-C86-H88)</f>
        <v>#N/A</v>
      </c>
    </row>
    <row r="104" spans="1:8" x14ac:dyDescent="0.25">
      <c r="A104" s="1"/>
      <c r="B104" s="1"/>
      <c r="C104" s="1"/>
      <c r="D104" s="1"/>
      <c r="E104" s="1"/>
      <c r="F104" s="1"/>
      <c r="G104" s="1"/>
      <c r="H104" s="1"/>
    </row>
  </sheetData>
  <dataConsolidate/>
  <mergeCells count="124">
    <mergeCell ref="A42:C42"/>
    <mergeCell ref="E7:G7"/>
    <mergeCell ref="E8:G8"/>
    <mergeCell ref="E9:G9"/>
    <mergeCell ref="E10:G10"/>
    <mergeCell ref="E11:G11"/>
    <mergeCell ref="E12:G12"/>
    <mergeCell ref="E13:G13"/>
    <mergeCell ref="E14:G14"/>
    <mergeCell ref="E15:G15"/>
    <mergeCell ref="E39:G39"/>
    <mergeCell ref="E40:G40"/>
    <mergeCell ref="E41:G41"/>
    <mergeCell ref="E42:G42"/>
    <mergeCell ref="E53:F53"/>
    <mergeCell ref="E16:G16"/>
    <mergeCell ref="E17:G17"/>
    <mergeCell ref="E18:G18"/>
    <mergeCell ref="E19:G19"/>
    <mergeCell ref="E20:G20"/>
    <mergeCell ref="E21:G21"/>
    <mergeCell ref="E35:G35"/>
    <mergeCell ref="E36:G36"/>
    <mergeCell ref="E37:G37"/>
    <mergeCell ref="E38:G38"/>
    <mergeCell ref="E54:F54"/>
    <mergeCell ref="E55:F55"/>
    <mergeCell ref="E56:F56"/>
    <mergeCell ref="E73:F73"/>
    <mergeCell ref="E74:F74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70:F70"/>
    <mergeCell ref="E71:F71"/>
    <mergeCell ref="E66:F66"/>
    <mergeCell ref="E67:F67"/>
    <mergeCell ref="E68:F68"/>
    <mergeCell ref="E69:F69"/>
    <mergeCell ref="E100:G100"/>
    <mergeCell ref="E101:G101"/>
    <mergeCell ref="E102:G102"/>
    <mergeCell ref="E72:F72"/>
    <mergeCell ref="E85:G85"/>
    <mergeCell ref="E86:G86"/>
    <mergeCell ref="E87:G87"/>
    <mergeCell ref="E88:G88"/>
    <mergeCell ref="E91:G91"/>
    <mergeCell ref="E93:F93"/>
    <mergeCell ref="E75:F75"/>
    <mergeCell ref="E77:G77"/>
    <mergeCell ref="E78:G78"/>
    <mergeCell ref="E79:G79"/>
    <mergeCell ref="E80:G80"/>
    <mergeCell ref="E81:G81"/>
    <mergeCell ref="E82:G82"/>
    <mergeCell ref="E83:G83"/>
    <mergeCell ref="E84:G84"/>
    <mergeCell ref="A1:D1"/>
    <mergeCell ref="A53:B53"/>
    <mergeCell ref="E25:F25"/>
    <mergeCell ref="E51:F51"/>
    <mergeCell ref="E27:G27"/>
    <mergeCell ref="A40:B40"/>
    <mergeCell ref="E3:G3"/>
    <mergeCell ref="A15:B15"/>
    <mergeCell ref="E29:G29"/>
    <mergeCell ref="E31:G31"/>
    <mergeCell ref="E33:G33"/>
    <mergeCell ref="E5:F5"/>
    <mergeCell ref="A5:B5"/>
    <mergeCell ref="A3:C3"/>
    <mergeCell ref="E46:G46"/>
    <mergeCell ref="E47:G47"/>
    <mergeCell ref="E49:F49"/>
    <mergeCell ref="E50:F50"/>
    <mergeCell ref="G5:H5"/>
    <mergeCell ref="E23:F23"/>
    <mergeCell ref="E24:F24"/>
    <mergeCell ref="E43:G43"/>
    <mergeCell ref="E44:G44"/>
    <mergeCell ref="E45:G45"/>
    <mergeCell ref="B50:C50"/>
    <mergeCell ref="A43:C43"/>
    <mergeCell ref="A74:C74"/>
    <mergeCell ref="A94:B94"/>
    <mergeCell ref="A58:C58"/>
    <mergeCell ref="A59:C59"/>
    <mergeCell ref="A60:C60"/>
    <mergeCell ref="A61:C61"/>
    <mergeCell ref="A62:C62"/>
    <mergeCell ref="A72:C72"/>
    <mergeCell ref="A68:C68"/>
    <mergeCell ref="A69:C69"/>
    <mergeCell ref="B55:C55"/>
    <mergeCell ref="A65:C65"/>
    <mergeCell ref="A66:C66"/>
    <mergeCell ref="A67:C67"/>
    <mergeCell ref="A57:C57"/>
    <mergeCell ref="A64:C64"/>
    <mergeCell ref="A76:B76"/>
    <mergeCell ref="A77:B77"/>
    <mergeCell ref="A79:B79"/>
    <mergeCell ref="A80:B80"/>
    <mergeCell ref="A91:B91"/>
    <mergeCell ref="A71:C71"/>
    <mergeCell ref="A95:B95"/>
    <mergeCell ref="A81:B81"/>
    <mergeCell ref="A82:B82"/>
    <mergeCell ref="A83:B83"/>
    <mergeCell ref="A84:B84"/>
    <mergeCell ref="A85:B85"/>
    <mergeCell ref="A86:B86"/>
    <mergeCell ref="A88:B88"/>
    <mergeCell ref="A89:B89"/>
    <mergeCell ref="A90:B90"/>
    <mergeCell ref="A92:B92"/>
    <mergeCell ref="A93:B93"/>
  </mergeCells>
  <pageMargins left="0.59055118110236227" right="0.19685039370078741" top="0.35433070866141736" bottom="0.55118110236220474" header="0.31496062992125984" footer="0.31496062992125984"/>
  <pageSetup paperSize="9" orientation="portrait" horizontalDpi="4294967293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Feuil2!$D$2:$D$26</xm:f>
          </x14:formula1>
          <xm:sqref>E29:G29 E31:G31 E33:G33</xm:sqref>
        </x14:dataValidation>
        <x14:dataValidation type="list" allowBlank="1" showInputMessage="1" showErrorMessage="1">
          <x14:formula1>
            <xm:f>Feuil2!$D$29:$D$33</xm:f>
          </x14:formula1>
          <xm:sqref>A72:C72</xm:sqref>
        </x14:dataValidation>
        <x14:dataValidation type="list" allowBlank="1" showInputMessage="1" showErrorMessage="1">
          <x14:formula1>
            <xm:f>Feuil2!$A$4:$A$22</xm:f>
          </x14:formula1>
          <xm:sqref>G5</xm:sqref>
        </x14:dataValidation>
        <x14:dataValidation type="list" allowBlank="1" showInputMessage="1" showErrorMessage="1">
          <x14:formula1>
            <xm:f>Feuil2!$G$23:$G$31</xm:f>
          </x14:formula1>
          <xm:sqref>B50:C50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I36" sqref="I36"/>
    </sheetView>
  </sheetViews>
  <sheetFormatPr baseColWidth="10" defaultRowHeight="15" x14ac:dyDescent="0.25"/>
  <sheetData>
    <row r="1" spans="1:8" x14ac:dyDescent="0.25">
      <c r="A1" s="117" t="s">
        <v>44</v>
      </c>
      <c r="B1" s="20"/>
      <c r="C1" s="106"/>
      <c r="D1" s="117" t="s">
        <v>111</v>
      </c>
      <c r="E1" s="20"/>
      <c r="F1" s="10"/>
      <c r="G1" s="118" t="s">
        <v>18</v>
      </c>
      <c r="H1" s="119" t="s">
        <v>45</v>
      </c>
    </row>
    <row r="2" spans="1:8" x14ac:dyDescent="0.25">
      <c r="A2" s="11"/>
      <c r="B2" s="12"/>
      <c r="C2" s="107"/>
      <c r="D2" s="11" t="s">
        <v>112</v>
      </c>
      <c r="E2" s="12"/>
      <c r="F2" s="13">
        <v>0</v>
      </c>
      <c r="G2" s="111">
        <v>3</v>
      </c>
      <c r="H2" s="107">
        <v>1</v>
      </c>
    </row>
    <row r="3" spans="1:8" x14ac:dyDescent="0.25">
      <c r="A3" s="11" t="s">
        <v>47</v>
      </c>
      <c r="B3" s="12"/>
      <c r="C3" s="107" t="s">
        <v>48</v>
      </c>
      <c r="D3" s="11" t="s">
        <v>113</v>
      </c>
      <c r="E3" s="12"/>
      <c r="F3" s="13">
        <v>0</v>
      </c>
      <c r="G3" s="111">
        <v>4</v>
      </c>
      <c r="H3" s="107">
        <v>1</v>
      </c>
    </row>
    <row r="4" spans="1:8" x14ac:dyDescent="0.25">
      <c r="A4" s="11" t="s">
        <v>50</v>
      </c>
      <c r="B4" s="12"/>
      <c r="C4" s="107">
        <v>25</v>
      </c>
      <c r="D4" s="11" t="s">
        <v>114</v>
      </c>
      <c r="E4" s="12"/>
      <c r="F4" s="13">
        <v>0</v>
      </c>
      <c r="G4" s="111">
        <v>5</v>
      </c>
      <c r="H4" s="107">
        <v>1</v>
      </c>
    </row>
    <row r="5" spans="1:8" x14ac:dyDescent="0.25">
      <c r="A5" s="11" t="s">
        <v>52</v>
      </c>
      <c r="B5" s="12"/>
      <c r="C5" s="107">
        <v>15</v>
      </c>
      <c r="D5" s="11" t="s">
        <v>46</v>
      </c>
      <c r="E5" s="12"/>
      <c r="F5" s="13">
        <v>0</v>
      </c>
      <c r="G5" s="111">
        <v>6</v>
      </c>
      <c r="H5" s="107">
        <v>1</v>
      </c>
    </row>
    <row r="6" spans="1:8" x14ac:dyDescent="0.25">
      <c r="A6" s="11" t="s">
        <v>54</v>
      </c>
      <c r="B6" s="12"/>
      <c r="C6" s="107">
        <v>15</v>
      </c>
      <c r="D6" s="11" t="s">
        <v>49</v>
      </c>
      <c r="E6" s="12"/>
      <c r="F6" s="13">
        <v>0</v>
      </c>
      <c r="G6" s="111">
        <v>7</v>
      </c>
      <c r="H6" s="107">
        <v>1</v>
      </c>
    </row>
    <row r="7" spans="1:8" x14ac:dyDescent="0.25">
      <c r="A7" s="11" t="s">
        <v>56</v>
      </c>
      <c r="B7" s="12"/>
      <c r="C7" s="107">
        <v>45</v>
      </c>
      <c r="D7" s="11" t="s">
        <v>51</v>
      </c>
      <c r="E7" s="12"/>
      <c r="F7" s="13">
        <v>70</v>
      </c>
      <c r="G7" s="111">
        <v>8</v>
      </c>
      <c r="H7" s="107">
        <v>1</v>
      </c>
    </row>
    <row r="8" spans="1:8" x14ac:dyDescent="0.25">
      <c r="A8" s="11" t="s">
        <v>58</v>
      </c>
      <c r="B8" s="12"/>
      <c r="C8" s="107">
        <v>45</v>
      </c>
      <c r="D8" s="11" t="s">
        <v>53</v>
      </c>
      <c r="E8" s="12"/>
      <c r="F8" s="13">
        <v>0</v>
      </c>
      <c r="G8" s="111">
        <v>9</v>
      </c>
      <c r="H8" s="107">
        <v>2</v>
      </c>
    </row>
    <row r="9" spans="1:8" x14ac:dyDescent="0.25">
      <c r="A9" s="11" t="s">
        <v>60</v>
      </c>
      <c r="B9" s="12"/>
      <c r="C9" s="107">
        <v>45</v>
      </c>
      <c r="D9" s="11" t="s">
        <v>55</v>
      </c>
      <c r="E9" s="12"/>
      <c r="F9" s="13">
        <v>0</v>
      </c>
      <c r="G9" s="111">
        <v>10</v>
      </c>
      <c r="H9" s="107">
        <v>2</v>
      </c>
    </row>
    <row r="10" spans="1:8" x14ac:dyDescent="0.25">
      <c r="A10" s="11" t="s">
        <v>62</v>
      </c>
      <c r="B10" s="12"/>
      <c r="C10" s="107">
        <v>45</v>
      </c>
      <c r="D10" s="11" t="s">
        <v>57</v>
      </c>
      <c r="E10" s="12"/>
      <c r="F10" s="13">
        <v>125</v>
      </c>
      <c r="G10" s="111">
        <v>11</v>
      </c>
      <c r="H10" s="107">
        <v>2</v>
      </c>
    </row>
    <row r="11" spans="1:8" x14ac:dyDescent="0.25">
      <c r="A11" s="11" t="s">
        <v>64</v>
      </c>
      <c r="B11" s="12"/>
      <c r="C11" s="107">
        <v>45</v>
      </c>
      <c r="D11" s="11" t="s">
        <v>59</v>
      </c>
      <c r="E11" s="12"/>
      <c r="F11" s="13">
        <v>0</v>
      </c>
      <c r="G11" s="111">
        <v>12</v>
      </c>
      <c r="H11" s="107">
        <v>3</v>
      </c>
    </row>
    <row r="12" spans="1:8" x14ac:dyDescent="0.25">
      <c r="A12" s="11" t="s">
        <v>66</v>
      </c>
      <c r="B12" s="12"/>
      <c r="C12" s="107">
        <v>45</v>
      </c>
      <c r="D12" s="11" t="s">
        <v>61</v>
      </c>
      <c r="E12" s="12"/>
      <c r="F12" s="13">
        <v>100</v>
      </c>
      <c r="G12" s="111">
        <v>13</v>
      </c>
      <c r="H12" s="112">
        <v>3</v>
      </c>
    </row>
    <row r="13" spans="1:8" x14ac:dyDescent="0.25">
      <c r="A13" s="11" t="s">
        <v>68</v>
      </c>
      <c r="B13" s="12"/>
      <c r="C13" s="107">
        <v>45</v>
      </c>
      <c r="D13" s="11" t="s">
        <v>63</v>
      </c>
      <c r="E13" s="12"/>
      <c r="F13" s="13">
        <v>15</v>
      </c>
      <c r="G13" s="113">
        <v>14</v>
      </c>
      <c r="H13" s="107">
        <v>4</v>
      </c>
    </row>
    <row r="14" spans="1:8" x14ac:dyDescent="0.25">
      <c r="A14" s="11" t="s">
        <v>70</v>
      </c>
      <c r="B14" s="12"/>
      <c r="C14" s="107">
        <v>45</v>
      </c>
      <c r="D14" s="11" t="s">
        <v>65</v>
      </c>
      <c r="E14" s="12"/>
      <c r="F14" s="13">
        <v>30</v>
      </c>
      <c r="G14" s="111">
        <v>15</v>
      </c>
      <c r="H14" s="114">
        <v>4</v>
      </c>
    </row>
    <row r="15" spans="1:8" x14ac:dyDescent="0.25">
      <c r="A15" s="11" t="s">
        <v>72</v>
      </c>
      <c r="B15" s="12"/>
      <c r="C15" s="107">
        <v>10</v>
      </c>
      <c r="D15" s="11" t="s">
        <v>67</v>
      </c>
      <c r="E15" s="12"/>
      <c r="F15" s="13">
        <v>40</v>
      </c>
      <c r="G15" s="115">
        <v>16</v>
      </c>
      <c r="H15" s="107">
        <v>5</v>
      </c>
    </row>
    <row r="16" spans="1:8" x14ac:dyDescent="0.25">
      <c r="A16" s="11" t="s">
        <v>74</v>
      </c>
      <c r="B16" s="12"/>
      <c r="C16" s="107">
        <v>45</v>
      </c>
      <c r="D16" s="11" t="s">
        <v>69</v>
      </c>
      <c r="E16" s="12"/>
      <c r="F16" s="13">
        <v>0</v>
      </c>
      <c r="G16" s="111">
        <v>17</v>
      </c>
      <c r="H16" s="107">
        <v>6</v>
      </c>
    </row>
    <row r="17" spans="1:8" x14ac:dyDescent="0.25">
      <c r="A17" s="11" t="s">
        <v>76</v>
      </c>
      <c r="B17" s="12"/>
      <c r="C17" s="107">
        <v>45</v>
      </c>
      <c r="D17" s="11" t="s">
        <v>71</v>
      </c>
      <c r="E17" s="12"/>
      <c r="F17" s="13">
        <v>0</v>
      </c>
      <c r="G17" s="111">
        <v>18</v>
      </c>
      <c r="H17" s="107">
        <v>7</v>
      </c>
    </row>
    <row r="18" spans="1:8" x14ac:dyDescent="0.25">
      <c r="A18" s="11" t="s">
        <v>78</v>
      </c>
      <c r="B18" s="12"/>
      <c r="C18" s="107">
        <v>45</v>
      </c>
      <c r="D18" s="11" t="s">
        <v>73</v>
      </c>
      <c r="E18" s="12"/>
      <c r="F18" s="13">
        <v>60</v>
      </c>
      <c r="G18" s="111">
        <v>19</v>
      </c>
      <c r="H18" s="107">
        <v>8</v>
      </c>
    </row>
    <row r="19" spans="1:8" x14ac:dyDescent="0.25">
      <c r="A19" s="11" t="s">
        <v>80</v>
      </c>
      <c r="B19" s="12"/>
      <c r="C19" s="107">
        <v>45</v>
      </c>
      <c r="D19" s="11" t="s">
        <v>75</v>
      </c>
      <c r="E19" s="12"/>
      <c r="F19" s="13">
        <v>0</v>
      </c>
      <c r="G19" s="111">
        <v>20</v>
      </c>
      <c r="H19" s="107">
        <v>9</v>
      </c>
    </row>
    <row r="20" spans="1:8" x14ac:dyDescent="0.25">
      <c r="A20" s="11" t="s">
        <v>82</v>
      </c>
      <c r="B20" s="12"/>
      <c r="C20" s="107">
        <v>45</v>
      </c>
      <c r="D20" s="11" t="s">
        <v>77</v>
      </c>
      <c r="E20" s="12"/>
      <c r="F20" s="13">
        <v>35</v>
      </c>
      <c r="G20" s="108"/>
      <c r="H20" s="116"/>
    </row>
    <row r="21" spans="1:8" x14ac:dyDescent="0.25">
      <c r="A21" s="11" t="s">
        <v>84</v>
      </c>
      <c r="B21" s="12"/>
      <c r="C21" s="107">
        <v>45</v>
      </c>
      <c r="D21" s="11" t="s">
        <v>79</v>
      </c>
      <c r="E21" s="12"/>
      <c r="F21" s="13">
        <v>60</v>
      </c>
      <c r="G21" s="3"/>
      <c r="H21" s="3"/>
    </row>
    <row r="22" spans="1:8" x14ac:dyDescent="0.25">
      <c r="A22" s="11" t="s">
        <v>86</v>
      </c>
      <c r="B22" s="12"/>
      <c r="C22" s="13">
        <v>45</v>
      </c>
      <c r="D22" s="11" t="s">
        <v>81</v>
      </c>
      <c r="E22" s="12"/>
      <c r="F22" s="21">
        <v>0</v>
      </c>
      <c r="G22" s="117" t="s">
        <v>123</v>
      </c>
      <c r="H22" s="121"/>
    </row>
    <row r="23" spans="1:8" x14ac:dyDescent="0.25">
      <c r="A23" s="108"/>
      <c r="B23" s="109"/>
      <c r="C23" s="110"/>
      <c r="D23" s="11" t="s">
        <v>83</v>
      </c>
      <c r="E23" s="12"/>
      <c r="F23" s="21">
        <v>80</v>
      </c>
      <c r="G23" s="11" t="s">
        <v>125</v>
      </c>
      <c r="H23" s="122"/>
    </row>
    <row r="24" spans="1:8" x14ac:dyDescent="0.25">
      <c r="A24" s="3"/>
      <c r="B24" s="3"/>
      <c r="C24" s="14"/>
      <c r="D24" s="11" t="s">
        <v>85</v>
      </c>
      <c r="E24" s="12"/>
      <c r="F24" s="21">
        <v>0</v>
      </c>
      <c r="G24" s="11" t="s">
        <v>126</v>
      </c>
      <c r="H24" s="122"/>
    </row>
    <row r="25" spans="1:8" x14ac:dyDescent="0.25">
      <c r="A25" s="3"/>
      <c r="B25" s="3"/>
      <c r="C25" s="14"/>
      <c r="D25" s="11" t="s">
        <v>87</v>
      </c>
      <c r="E25" s="12"/>
      <c r="F25" s="21">
        <v>0</v>
      </c>
      <c r="G25" s="11" t="s">
        <v>127</v>
      </c>
      <c r="H25" s="122"/>
    </row>
    <row r="26" spans="1:8" x14ac:dyDescent="0.25">
      <c r="A26" s="3"/>
      <c r="B26" s="3"/>
      <c r="C26" s="14"/>
      <c r="D26" s="22"/>
      <c r="E26" s="23"/>
      <c r="F26" s="23"/>
      <c r="G26" s="11" t="s">
        <v>128</v>
      </c>
      <c r="H26" s="122"/>
    </row>
    <row r="27" spans="1:8" x14ac:dyDescent="0.25">
      <c r="A27" s="3"/>
      <c r="B27" s="3"/>
      <c r="C27" s="14"/>
      <c r="D27" s="12"/>
      <c r="E27" s="12"/>
      <c r="F27" s="21"/>
      <c r="G27" s="11" t="s">
        <v>130</v>
      </c>
      <c r="H27" s="122"/>
    </row>
    <row r="28" spans="1:8" x14ac:dyDescent="0.25">
      <c r="D28" s="117" t="s">
        <v>124</v>
      </c>
      <c r="E28" s="20"/>
      <c r="F28" s="10"/>
      <c r="G28" s="120" t="s">
        <v>129</v>
      </c>
      <c r="H28" s="123"/>
    </row>
    <row r="29" spans="1:8" x14ac:dyDescent="0.25">
      <c r="D29" s="11" t="s">
        <v>88</v>
      </c>
      <c r="E29" s="12"/>
      <c r="F29" s="13"/>
      <c r="G29" s="120" t="s">
        <v>131</v>
      </c>
      <c r="H29" s="123"/>
    </row>
    <row r="30" spans="1:8" x14ac:dyDescent="0.25">
      <c r="D30" s="11" t="s">
        <v>89</v>
      </c>
      <c r="E30" s="12"/>
      <c r="F30" s="13"/>
      <c r="G30" s="120" t="s">
        <v>132</v>
      </c>
      <c r="H30" s="123"/>
    </row>
    <row r="31" spans="1:8" x14ac:dyDescent="0.25">
      <c r="D31" s="11" t="s">
        <v>90</v>
      </c>
      <c r="E31" s="12"/>
      <c r="F31" s="13"/>
      <c r="G31" s="124" t="s">
        <v>133</v>
      </c>
      <c r="H31" s="24"/>
    </row>
    <row r="32" spans="1:8" x14ac:dyDescent="0.25">
      <c r="D32" s="108" t="s">
        <v>91</v>
      </c>
      <c r="E32" s="109"/>
      <c r="F32" s="110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MORDRAOI</dc:creator>
  <cp:lastModifiedBy>MORDRAOI</cp:lastModifiedBy>
  <cp:lastPrinted>2019-12-09T09:44:08Z</cp:lastPrinted>
  <dcterms:created xsi:type="dcterms:W3CDTF">2019-11-20T18:25:00Z</dcterms:created>
  <dcterms:modified xsi:type="dcterms:W3CDTF">2019-12-09T14:30:22Z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